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20" yWindow="810" windowWidth="12240" windowHeight="7665" tabRatio="587"/>
  </bookViews>
  <sheets>
    <sheet name="EXPLICACION" sheetId="13" r:id="rId1"/>
    <sheet name="AÑO ACTUAL" sheetId="5" r:id="rId2"/>
    <sheet name="MONITOR DE GASTO MENSUAL" sheetId="7" r:id="rId3"/>
    <sheet name="DISTRIBUCION" sheetId="14" r:id="rId4"/>
  </sheets>
  <calcPr calcId="145621"/>
</workbook>
</file>

<file path=xl/calcChain.xml><?xml version="1.0" encoding="utf-8"?>
<calcChain xmlns="http://schemas.openxmlformats.org/spreadsheetml/2006/main">
  <c r="I72" i="5" l="1"/>
  <c r="C41" i="5"/>
  <c r="I78" i="5"/>
  <c r="G64" i="5"/>
  <c r="D64" i="5"/>
  <c r="C81" i="5" l="1"/>
  <c r="B81" i="5"/>
  <c r="D50" i="5"/>
  <c r="E50" i="5"/>
  <c r="F50" i="5"/>
  <c r="G50" i="5"/>
  <c r="H50" i="5"/>
  <c r="I50" i="5"/>
  <c r="J50" i="5"/>
  <c r="K50" i="5"/>
  <c r="L50" i="5"/>
  <c r="M50" i="5"/>
  <c r="N50" i="5"/>
  <c r="C50" i="5"/>
  <c r="B50" i="5"/>
  <c r="I55" i="5" s="1"/>
  <c r="D40" i="5"/>
  <c r="E40" i="5"/>
  <c r="F40" i="5"/>
  <c r="G40" i="5"/>
  <c r="H40" i="5"/>
  <c r="I40" i="5"/>
  <c r="J40" i="5"/>
  <c r="K40" i="5"/>
  <c r="L40" i="5"/>
  <c r="M40" i="5"/>
  <c r="N40" i="5"/>
  <c r="D41" i="5"/>
  <c r="E41" i="5"/>
  <c r="F41" i="5"/>
  <c r="G41" i="5"/>
  <c r="H41" i="5"/>
  <c r="I41" i="5"/>
  <c r="J41" i="5"/>
  <c r="K41" i="5"/>
  <c r="L41" i="5"/>
  <c r="M41" i="5"/>
  <c r="N41" i="5"/>
  <c r="D42" i="5"/>
  <c r="E42" i="5"/>
  <c r="F42" i="5"/>
  <c r="G42" i="5"/>
  <c r="H42" i="5"/>
  <c r="I42" i="5"/>
  <c r="J42" i="5"/>
  <c r="K42" i="5"/>
  <c r="L42" i="5"/>
  <c r="M42" i="5"/>
  <c r="N42" i="5"/>
  <c r="C40" i="5"/>
  <c r="C42" i="5"/>
  <c r="B41" i="5"/>
  <c r="B40" i="5"/>
  <c r="B42" i="5"/>
  <c r="B51" i="5" l="1"/>
  <c r="M51" i="5"/>
  <c r="N51" i="5"/>
  <c r="I79" i="5" l="1"/>
  <c r="H58" i="5" l="1"/>
  <c r="H60" i="5" s="1"/>
  <c r="C51" i="5"/>
  <c r="G51" i="5"/>
  <c r="H51" i="5"/>
  <c r="E51" i="5"/>
  <c r="L51" i="5"/>
  <c r="D51" i="5"/>
  <c r="I51" i="5"/>
  <c r="K51" i="5"/>
  <c r="O50" i="5"/>
  <c r="J51" i="5"/>
  <c r="O42" i="5" l="1"/>
  <c r="O51" i="5" s="1"/>
  <c r="F51" i="5"/>
</calcChain>
</file>

<file path=xl/comments1.xml><?xml version="1.0" encoding="utf-8"?>
<comments xmlns="http://schemas.openxmlformats.org/spreadsheetml/2006/main">
  <authors>
    <author>Genaro Joel Rodriguez Santoyo</author>
  </authors>
  <commentList>
    <comment ref="I69" authorId="0">
      <text>
        <r>
          <rPr>
            <b/>
            <sz val="9"/>
            <color indexed="81"/>
            <rFont val="Tahoma"/>
            <family val="2"/>
          </rPr>
          <t>Celda I55</t>
        </r>
      </text>
    </comment>
    <comment ref="I70" authorId="0">
      <text>
        <r>
          <rPr>
            <b/>
            <sz val="9"/>
            <color indexed="81"/>
            <rFont val="Tahoma"/>
            <family val="2"/>
          </rPr>
          <t>Celda B81</t>
        </r>
      </text>
    </comment>
    <comment ref="I75" authorId="0">
      <text>
        <r>
          <rPr>
            <b/>
            <sz val="9"/>
            <color indexed="81"/>
            <rFont val="Tahoma"/>
            <family val="2"/>
          </rPr>
          <t>Celda I55</t>
        </r>
      </text>
    </comment>
    <comment ref="I76" authorId="0">
      <text>
        <r>
          <rPr>
            <b/>
            <sz val="9"/>
            <color indexed="81"/>
            <rFont val="Tahoma"/>
            <family val="2"/>
          </rPr>
          <t>Celda B81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finance.yahoo.com/q?s=ewz&amp;ql=1" htmlTables="1">
      <tables count="1">
        <s v="table1"/>
      </tables>
    </webPr>
  </connection>
</connections>
</file>

<file path=xl/sharedStrings.xml><?xml version="1.0" encoding="utf-8"?>
<sst xmlns="http://schemas.openxmlformats.org/spreadsheetml/2006/main" count="206" uniqueCount="176">
  <si>
    <t>Agua</t>
  </si>
  <si>
    <t>Gas</t>
  </si>
  <si>
    <t>Luz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</si>
  <si>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</si>
  <si>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</si>
  <si>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</si>
  <si>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</si>
  <si>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</si>
  <si>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</si>
  <si>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</si>
  <si>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</si>
  <si>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ENERO</t>
  </si>
  <si>
    <t>FEBRERO</t>
  </si>
  <si>
    <t>MARZO</t>
  </si>
  <si>
    <t>ABRIL</t>
  </si>
  <si>
    <t>MAYO</t>
  </si>
  <si>
    <t>PERSONAL</t>
  </si>
  <si>
    <t>Internet</t>
  </si>
  <si>
    <t>TV / Cable</t>
  </si>
  <si>
    <t>Telefono / Internet</t>
  </si>
  <si>
    <t>VALES DE DESPENSA</t>
  </si>
  <si>
    <t>Hipoteca</t>
  </si>
  <si>
    <t>Ofrendas / Donaciones</t>
  </si>
  <si>
    <t>Seguro de Vida</t>
  </si>
  <si>
    <t>Inversiones</t>
  </si>
  <si>
    <t>VIVIENDA</t>
  </si>
  <si>
    <t>PRESUPUESTO</t>
  </si>
  <si>
    <t>Reparaciones / Mantenimiento</t>
  </si>
  <si>
    <t>Seguro de Auto</t>
  </si>
  <si>
    <t>Limpieza</t>
  </si>
  <si>
    <t>SERVICIOS</t>
  </si>
  <si>
    <t>Otros (Netflix)</t>
  </si>
  <si>
    <t>Telefonía Celular</t>
  </si>
  <si>
    <t>TRANSPORTACIÓN</t>
  </si>
  <si>
    <t>Auto - Credito de Auto</t>
  </si>
  <si>
    <t>Gasolina</t>
  </si>
  <si>
    <t>Seguro para la vivienda</t>
  </si>
  <si>
    <t>Mantenimiento</t>
  </si>
  <si>
    <t>Otros (Llantas, Etc), Taxi, Estacionamiento</t>
  </si>
  <si>
    <t>Manutención (Hijos)</t>
  </si>
  <si>
    <t>Ropa, Estética, etc.</t>
  </si>
  <si>
    <t>Restaurantes y Entretenimiento</t>
  </si>
  <si>
    <t>Prestamos personales o bancarios</t>
  </si>
  <si>
    <t>Seguro Médico</t>
  </si>
  <si>
    <t>Medicinas, Doctores y Exámenes</t>
  </si>
  <si>
    <t>Otros (Bancomer, Pasaportes, etc)</t>
  </si>
  <si>
    <t>OTROS</t>
  </si>
  <si>
    <t>GASTO MENSUAL SIN AHORROS</t>
  </si>
  <si>
    <t>INGRESOS</t>
  </si>
  <si>
    <t>ROI-RETORNO DE INVERSIONES</t>
  </si>
  <si>
    <t>MARGEN - PERDIDA</t>
  </si>
  <si>
    <t>Efectivo MXP</t>
  </si>
  <si>
    <t>Ingreso Mensual -&gt;</t>
  </si>
  <si>
    <t>AHORRO / OFRENDAS / INVERSIONES</t>
  </si>
  <si>
    <t>1ERA QUINCENA</t>
  </si>
  <si>
    <t>CUENTA 1 -&gt;</t>
  </si>
  <si>
    <t>CUENTA 2 -&gt;</t>
  </si>
  <si>
    <t>EFECTIVO -&gt;</t>
  </si>
  <si>
    <t>CUENTA 3 -&gt;</t>
  </si>
  <si>
    <t>DEUDAS</t>
  </si>
  <si>
    <t>AUTO 1</t>
  </si>
  <si>
    <t>AUTO 2</t>
  </si>
  <si>
    <t>HIPOTECA</t>
  </si>
  <si>
    <t>PRESTAMO PERSONAL</t>
  </si>
  <si>
    <t>DEUDA Y</t>
  </si>
  <si>
    <t>DEUDA Z</t>
  </si>
  <si>
    <t>PAGO MENSUAL</t>
  </si>
  <si>
    <t>DEUDA TOTAL</t>
  </si>
  <si>
    <t>INTERÉS</t>
  </si>
  <si>
    <t>FECHA LÍMITE PARA PAGAR</t>
  </si>
  <si>
    <t>Ahorro</t>
  </si>
  <si>
    <t>Cuota de Mantenimiento</t>
  </si>
  <si>
    <t>Comida / Supermercado</t>
  </si>
  <si>
    <t>Regalos y Compromisos</t>
  </si>
  <si>
    <t>Otros</t>
  </si>
  <si>
    <t>GASTO MENSUAL SIN HIPOTECA NI AHORROS</t>
  </si>
  <si>
    <t>COMISIONES / OTROS INGRESOS</t>
  </si>
  <si>
    <t>INGRESOS NETOS</t>
  </si>
  <si>
    <t>2DA QUINCENA</t>
  </si>
  <si>
    <t>FORMATO SIMPLE DE PRESUPUESTO</t>
  </si>
  <si>
    <t>BIENVENIDO AL FORMATO DE PRESUPUESTO DE WWW.FINANZAS-PERSONALES.MX</t>
  </si>
  <si>
    <t xml:space="preserve">PASO #1: </t>
  </si>
  <si>
    <t>Piensa seriamente lo que gastas mes a mes en cada una de las categorías que se presentan dentro de este formato y agrega las cantidades</t>
  </si>
  <si>
    <t>PASO #2:</t>
  </si>
  <si>
    <t>Ahora registra                              todos los ingresos que tienes mes a mes. Si tienes ingresos que no cambian, será mucho más fácil.</t>
  </si>
  <si>
    <t>Pero si tus ingresos fluctuan mes a mes, te sugiero pongas un promedio mensual. Esta columna de ingresos es solo referencia para saber</t>
  </si>
  <si>
    <t xml:space="preserve">si tus ingresos estan por arriba o por debajo del presupuesto mensual que estas asignando. </t>
  </si>
  <si>
    <t xml:space="preserve">Tip: Este ejercicio de presupuesto normalmente lo dominaras en 3 meses. </t>
  </si>
  <si>
    <t xml:space="preserve">Ese será tu punto de partida y el objetivo es que destines cierto presupuesto mensual para las categorías que apliquen en tu caso. </t>
  </si>
  <si>
    <t>Cuando hayas terminado de asignar tu presupuesto a cada categoría, regresa y continua con el paso #2</t>
  </si>
  <si>
    <t>Nota: Este Excel lo puedes modificar, por lo tanto, es tu decisión incluir tantas categorías como sean necesarias.</t>
  </si>
  <si>
    <t>Tip: Este formato utiliza un formato especial para cada celda. Si el gasto de un mes supera el presupuesto mensual, la casilla se tornará de color rojo.</t>
  </si>
  <si>
    <t>REGISTRO DE DEUDAS DE LARGO Y MEDIANO PLAZO</t>
  </si>
  <si>
    <t>Deudas Corto Plazo</t>
  </si>
  <si>
    <t>OTRO -&gt;</t>
  </si>
  <si>
    <t>¿CUÁNTO TENGO? Y ¿CUÁNTO DEBO?</t>
  </si>
  <si>
    <t>CUANTO TENGO REALMENTE</t>
  </si>
  <si>
    <t>www.finanzas-personales.mx</t>
  </si>
  <si>
    <t>Esta sección del lado derecho será tu cuadro de resumen mensual</t>
  </si>
  <si>
    <t>donde podrás ver realmente cuanto tienes en efectivo y cuando</t>
  </si>
  <si>
    <t>y que tanto suma tu Fondo de Emergencia.</t>
  </si>
  <si>
    <t>Dudas y sugerencias sobre este formato, te pido me las hagas llegar vía la página web aquí:</t>
  </si>
  <si>
    <t>PASO #3:</t>
  </si>
  <si>
    <t>FONDO DE EMERGENCIA (Meses)</t>
  </si>
  <si>
    <t>Este excel pretende ser sólo un punto de partida para que puedas registrar tus gastos mensuales y los compares contra tu ingreso mensual. Como lo platicamos dentro del blog, la herramienta</t>
  </si>
  <si>
    <t>más poderosa de las finanzas personales se llama PRESUPUESTO MENSUAL. Si no sabemos cuanto ganamos ni cuanto gastamos al mes, es casi imposible pensar en el ahorro. Tenemos que</t>
  </si>
  <si>
    <t xml:space="preserve">saber en que gastamos nuestro dinero para empezar a cambiar nuestros hábitos de consumo y entonces sí ordenarnos y empezar a ahorrar. </t>
  </si>
  <si>
    <t>PRESTAMO BANCARIO</t>
  </si>
  <si>
    <t>debes. La idea es que rapidamente puedas saber cuanto tienes</t>
  </si>
  <si>
    <t>REGISTRA TUS GASTOS MENSUALES Y TUS INGRESOS MENSUALES</t>
  </si>
  <si>
    <t>REGISTRA TUS INGRESOS (FIJOS O PROMEDIO MENSUAL)</t>
  </si>
  <si>
    <t>ASIGNA TU PRESUPUESTO MENSUAL PARA CADA UNA DE LAS CATEGORÍAS</t>
  </si>
  <si>
    <t>Ahora que ya tienes tu presupuesto mensual asignado, comienza la parte divertida: Registra tus gastos mes a mes y comienza a analizar tus finanzas.</t>
  </si>
  <si>
    <t>registrar tus gastos mensuales                            . Después, tendrás que registrar todos tus ingresos del mes</t>
  </si>
  <si>
    <t>Dependerá del mes en que comiences a registrar tus gastos, pero suponiendo que estas arrancando este ejercicio en Enero, inicia por</t>
  </si>
  <si>
    <t>PASO #4:</t>
  </si>
  <si>
    <t>DETERMINA TU BALANCE FINAL DEL MES</t>
  </si>
  <si>
    <t xml:space="preserve">Una vez que hayas terminado un determinado mes, será hora de analizar lo que sucedió en cuanto a tus gastos y tomar acciones. </t>
  </si>
  <si>
    <t xml:space="preserve">Esta casilla de                                                   te dirá si el mes fue positivo o negativo. Idealmente, si la casilla de Margen - Perdida muestra $0 </t>
  </si>
  <si>
    <t>Tip: Te tomará como 3 meses lograr registrar el 100% de tus gastos pues ello requiere dedicación y constancia. Animo!!!</t>
  </si>
  <si>
    <t xml:space="preserve">quiere decir que tu mes estuvo completamente balanceado. Pero lo que quieres realmente ver en ese caso es que la casilla de </t>
  </si>
  <si>
    <t>PASO #5 OPCIONAL:</t>
  </si>
  <si>
    <t>MESES SIN INTERESES DEL PRODUCTO A</t>
  </si>
  <si>
    <t>MESES SIN INTERESES DEL PRODUCTO B</t>
  </si>
  <si>
    <t>Nivel de Endeudamiento:</t>
  </si>
  <si>
    <t>FORMULAS</t>
  </si>
  <si>
    <t>Ingreso mensual:</t>
  </si>
  <si>
    <t>Deudas Mensuales:</t>
  </si>
  <si>
    <t>Tip #2: Lee el post "Método de la cartera" que publicaré posteriormente. Ese método es el secreto que me ayudó a registrar todos mis gastos.</t>
  </si>
  <si>
    <t>Lo anterior, te ayudará a determinar 2 formulas muy importantes:</t>
  </si>
  <si>
    <t>PAGO MINIMO DE LA TARJETA DE CREDITO A</t>
  </si>
  <si>
    <t xml:space="preserve">Registra tus deudas de corto, mediano y largo plazo que te representan un pago mensual mínimo  </t>
  </si>
  <si>
    <t>Suma todos tus pagos mensuales comprometidos incluyendo:</t>
  </si>
  <si>
    <t>Pago de Tarjetas, Prestamos personales, Otros</t>
  </si>
  <si>
    <t>Renta o Hipoteca, Seguros, Impuestos, Credito de Auto,</t>
  </si>
  <si>
    <t>Nivel de endeudamiento IDEAL</t>
  </si>
  <si>
    <t xml:space="preserve">0% - 20% </t>
  </si>
  <si>
    <t>Excelente nivel de endeudamiento</t>
  </si>
  <si>
    <t xml:space="preserve">31% - 35% </t>
  </si>
  <si>
    <t>35% - 45%</t>
  </si>
  <si>
    <t xml:space="preserve">25% - 30% </t>
  </si>
  <si>
    <t>45% - o más</t>
  </si>
  <si>
    <t>Nivel de endeudamiento alto. Tienes que pensar en reducirlo a la brevedad antes de que se convierta en un problema real</t>
  </si>
  <si>
    <t>OTRAS DEUDAS</t>
  </si>
  <si>
    <t>Nivel de endeudamiento de alto riesgo. Las deudas pesan demasiado y la probabilidad de no pagar es alta. Busca reducir tus deudas inmediatamente</t>
  </si>
  <si>
    <t>los gastos mensuales como luz, agua, telefono, comida, etc.</t>
  </si>
  <si>
    <t>Nivel de endeudamiento aceptable, aunque siempre te voy a recomendar que tu nivel no supere el 25%, por lo tanto comienza a reducir tus deudas</t>
  </si>
  <si>
    <t>Nivel de endeudamiento crítico. Te recomiendo buscar ayuda profesional para empezar a reducir dramáticamente tus deudas.</t>
  </si>
  <si>
    <t>Capacidad de Endeudamiento a Futuro:</t>
  </si>
  <si>
    <t>y dividelo entre tu ingreso mensual neto. Recuerdq no incluir</t>
  </si>
  <si>
    <t>Gasto corriente:</t>
  </si>
  <si>
    <t>Capacidad a futuro:</t>
  </si>
  <si>
    <t>Suma aquí todo lo que gastas mensualmente; por ejemplo, luz, agua, gas, comida, entretenimiento, colegiaturas, etc. En fin, lo que necesitas para vivir mes a mes</t>
  </si>
  <si>
    <t xml:space="preserve">Nivel de Deuda: </t>
  </si>
  <si>
    <t>o                                     tienen un valor positivo y entonces sí podrás ver cuanto ahorraste o invertiste ese mes. De ser así, FELICIDADES!!!</t>
  </si>
  <si>
    <t>Capacidad de Endeudamiento a Futuro: Esta formula te permitirá entender que tanto te puedes endeudar en el futuro.</t>
  </si>
  <si>
    <t>Nivel de Endeudamiento: Este nivel indica que tanto de tu ingreso mensual neto esta destinado a cubrir deudas.</t>
  </si>
  <si>
    <t>ACTIVIDADES QUE TIENES QUE REALIZAR MES A MES:</t>
  </si>
  <si>
    <t>PASO #2 DEBE DE HACERSE TODOS LOS MESES</t>
  </si>
  <si>
    <t>PASO #3 DEBE DE HACERSE TODOS LOS MESES</t>
  </si>
  <si>
    <t>DEBERÁS DE ACTUALIZAR CONSTANTEMENTE LOS MONTOS QUE TIENES EN TUS CUENTAS Y LAS DEUDAS DE CORTO PLAZA EN ESTE</t>
  </si>
  <si>
    <t>PODRÁS VER REALMENTE CUANTO TIENES A LA FECHA EN ESTA</t>
  </si>
  <si>
    <t xml:space="preserve">PODRÁS VER REALMENTE CUANTOS MESES TIENES DE FONDO DE EMERGENCIA EN ESTA </t>
  </si>
  <si>
    <r>
      <rPr>
        <b/>
        <sz val="14"/>
        <color theme="1"/>
        <rFont val="Calibri"/>
        <family val="2"/>
        <scheme val="minor"/>
      </rPr>
      <t>Junio</t>
    </r>
    <r>
      <rPr>
        <sz val="14"/>
        <color theme="1"/>
        <rFont val="Calibri"/>
        <family val="2"/>
        <scheme val="minor"/>
      </rPr>
      <t xml:space="preserve"> se ve así en la gráfica ='AÑO ACTUAL'!$A$3:$B$39,'AÑO ACTUAL'!$H$3:$H$39</t>
    </r>
  </si>
  <si>
    <t>Para modificar esta grafica mes a mes, da click derecho sobre la grafica y selecciona "Select Data" e ingresa las siguientes casillas</t>
  </si>
  <si>
    <r>
      <rPr>
        <b/>
        <sz val="14"/>
        <color theme="1"/>
        <rFont val="Calibri"/>
        <family val="2"/>
        <scheme val="minor"/>
      </rPr>
      <t>Febrero</t>
    </r>
    <r>
      <rPr>
        <sz val="14"/>
        <color theme="1"/>
        <rFont val="Calibri"/>
        <family val="2"/>
        <scheme val="minor"/>
      </rPr>
      <t xml:space="preserve"> se ve así ='AÑO ACTUAL'!$A$3:$B$39,'AÑO ACTUAL'!$D$3:$D$39</t>
    </r>
  </si>
  <si>
    <t xml:space="preserve"> en el rango de celdas: ='AÑO ACTUAL'!$A$3:$B$39 , el rango de celdas del mes correspondiente" oprimiendo el boton Ctrl de tu teclado. Por ejemplo:</t>
  </si>
  <si>
    <r>
      <rPr>
        <b/>
        <sz val="14"/>
        <color theme="1"/>
        <rFont val="Calibri"/>
        <family val="2"/>
        <scheme val="minor"/>
      </rPr>
      <t>Febrero</t>
    </r>
    <r>
      <rPr>
        <sz val="14"/>
        <color theme="1"/>
        <rFont val="Calibri"/>
        <family val="2"/>
        <scheme val="minor"/>
      </rPr>
      <t xml:space="preserve"> se ve así ='AÑO ACTUAL'!$A$3:$A$39,'AÑO ACTUAL'!$D$3:$D$39</t>
    </r>
  </si>
  <si>
    <t xml:space="preserve">Esta gráfica te permite ver cuales gastos son los que se consumen más de manera mensual </t>
  </si>
  <si>
    <t xml:space="preserve"> en el rango de celdas: ='AÑO ACTUAL'!$A$3:$A$39 , el rango de celdas del mes correspondiente" oprimiendo el boton Ctrl de tu teclado. Por ejemplo:</t>
  </si>
  <si>
    <r>
      <rPr>
        <b/>
        <sz val="14"/>
        <color theme="1"/>
        <rFont val="Calibri"/>
        <family val="2"/>
        <scheme val="minor"/>
      </rPr>
      <t>Junio</t>
    </r>
    <r>
      <rPr>
        <sz val="14"/>
        <color theme="1"/>
        <rFont val="Calibri"/>
        <family val="2"/>
        <scheme val="minor"/>
      </rPr>
      <t xml:space="preserve"> se ve así en la gráfica ='AÑO ACTUAL'!$A$3:$A$39,'AÑO ACTUAL'!$H$3:$H$39</t>
    </r>
  </si>
  <si>
    <t>TARJETA 1 -&gt;</t>
  </si>
  <si>
    <t>TARJETA 2 -&gt;</t>
  </si>
  <si>
    <t>TARJETA 3 -&gt;</t>
  </si>
  <si>
    <t>OTRA -&gt;</t>
  </si>
  <si>
    <t>http://www.finanzas-personales.mx/2013/08/26/formato-de-presupuesto-mensual/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</si>
</sst>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0.0%"/>
    <numFmt numFmtId="167" formatCode="&quot;$&quot;#,##0.00"/>
    <numFmt numFmtId="168" formatCode="_-[$$-409]* #,##0.00_ ;_-[$$-409]* \-#,##0.00\ ;_-[$$-409]* &quot;-&quot;??_ ;_-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5">
    <xf numFmtId="0" fontId="0" fillId="0" borderId="0" xfId="0"/>
    <xf numFmtId="0" fontId="10" fillId="0" borderId="0" xfId="3" applyFont="1"/>
    <xf numFmtId="0" fontId="7" fillId="0" borderId="0" xfId="0" applyFont="1" applyAlignment="1"/>
    <xf numFmtId="0" fontId="9" fillId="0" borderId="0" xfId="3" applyAlignment="1" applyProtection="1">
      <alignment horizontal="center"/>
    </xf>
    <xf numFmtId="0" fontId="9" fillId="0" borderId="0" xfId="3" applyAlignment="1" applyProtection="1">
      <alignment horizontal="left"/>
    </xf>
    <xf numFmtId="0" fontId="0" fillId="0" borderId="0" xfId="0" applyProtection="1"/>
    <xf numFmtId="0" fontId="12" fillId="0" borderId="0" xfId="0" applyFont="1" applyAlignment="1"/>
    <xf numFmtId="0" fontId="6" fillId="0" borderId="0" xfId="0" applyFont="1"/>
    <xf numFmtId="0" fontId="13" fillId="0" borderId="0" xfId="0" applyFont="1"/>
    <xf numFmtId="0" fontId="0" fillId="0" borderId="0" xfId="0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right"/>
      <protection locked="0"/>
    </xf>
    <xf numFmtId="44" fontId="1" fillId="9" borderId="29" xfId="1" applyFont="1" applyFill="1" applyBorder="1" applyAlignment="1" applyProtection="1">
      <alignment horizontal="right"/>
      <protection locked="0"/>
    </xf>
    <xf numFmtId="167" fontId="1" fillId="0" borderId="26" xfId="1" applyNumberFormat="1" applyFont="1" applyFill="1" applyBorder="1" applyAlignment="1" applyProtection="1">
      <alignment horizontal="center"/>
      <protection locked="0"/>
    </xf>
    <xf numFmtId="167" fontId="1" fillId="0" borderId="33" xfId="1" applyNumberFormat="1" applyFont="1" applyFill="1" applyBorder="1" applyAlignment="1" applyProtection="1">
      <alignment horizontal="center"/>
      <protection locked="0"/>
    </xf>
    <xf numFmtId="167" fontId="1" fillId="0" borderId="25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44" fontId="1" fillId="9" borderId="30" xfId="1" applyFont="1" applyFill="1" applyBorder="1" applyAlignment="1" applyProtection="1">
      <alignment horizontal="right"/>
      <protection locked="0"/>
    </xf>
    <xf numFmtId="167" fontId="1" fillId="0" borderId="28" xfId="1" applyNumberFormat="1" applyFont="1" applyFill="1" applyBorder="1" applyAlignment="1" applyProtection="1">
      <alignment horizontal="center"/>
      <protection locked="0"/>
    </xf>
    <xf numFmtId="167" fontId="0" fillId="0" borderId="26" xfId="1" applyNumberFormat="1" applyFont="1" applyFill="1" applyBorder="1" applyAlignment="1" applyProtection="1">
      <alignment horizontal="center"/>
      <protection locked="0"/>
    </xf>
    <xf numFmtId="168" fontId="1" fillId="0" borderId="26" xfId="1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44" fontId="6" fillId="3" borderId="30" xfId="1" applyFont="1" applyFill="1" applyBorder="1" applyAlignment="1" applyProtection="1">
      <alignment horizontal="right"/>
      <protection locked="0"/>
    </xf>
    <xf numFmtId="44" fontId="1" fillId="3" borderId="26" xfId="1" applyFont="1" applyFill="1" applyBorder="1" applyProtection="1">
      <protection locked="0"/>
    </xf>
    <xf numFmtId="44" fontId="1" fillId="3" borderId="28" xfId="1" applyFont="1" applyFill="1" applyBorder="1" applyProtection="1">
      <protection locked="0"/>
    </xf>
    <xf numFmtId="0" fontId="0" fillId="0" borderId="0" xfId="0" applyFont="1" applyFill="1" applyAlignment="1" applyProtection="1">
      <alignment horizontal="right"/>
      <protection locked="0"/>
    </xf>
    <xf numFmtId="167" fontId="1" fillId="3" borderId="28" xfId="1" applyNumberFormat="1" applyFont="1" applyFill="1" applyBorder="1" applyAlignment="1" applyProtection="1">
      <alignment horizontal="center"/>
      <protection locked="0"/>
    </xf>
    <xf numFmtId="167" fontId="1" fillId="3" borderId="26" xfId="1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44" fontId="6" fillId="3" borderId="26" xfId="1" applyFont="1" applyFill="1" applyBorder="1" applyAlignment="1" applyProtection="1">
      <alignment horizontal="right"/>
      <protection locked="0"/>
    </xf>
    <xf numFmtId="44" fontId="6" fillId="3" borderId="28" xfId="1" applyFont="1" applyFill="1" applyBorder="1" applyAlignment="1" applyProtection="1">
      <alignment horizontal="right"/>
      <protection locked="0"/>
    </xf>
    <xf numFmtId="44" fontId="1" fillId="9" borderId="30" xfId="1" applyFont="1" applyFill="1" applyBorder="1" applyAlignment="1" applyProtection="1">
      <alignment horizontal="center"/>
      <protection locked="0"/>
    </xf>
    <xf numFmtId="167" fontId="1" fillId="0" borderId="26" xfId="1" applyNumberFormat="1" applyFont="1" applyFill="1" applyBorder="1" applyAlignment="1" applyProtection="1">
      <alignment horizontal="center" vertical="center"/>
      <protection locked="0"/>
    </xf>
    <xf numFmtId="167" fontId="1" fillId="0" borderId="28" xfId="1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right"/>
      <protection locked="0"/>
    </xf>
    <xf numFmtId="167" fontId="1" fillId="0" borderId="26" xfId="1" applyNumberFormat="1" applyFont="1" applyFill="1" applyBorder="1" applyAlignment="1" applyProtection="1">
      <alignment vertical="center"/>
      <protection locked="0"/>
    </xf>
    <xf numFmtId="167" fontId="1" fillId="0" borderId="28" xfId="1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0" fontId="0" fillId="0" borderId="14" xfId="0" applyFont="1" applyFill="1" applyBorder="1" applyAlignment="1" applyProtection="1">
      <alignment horizontal="right"/>
      <protection locked="0"/>
    </xf>
    <xf numFmtId="44" fontId="0" fillId="0" borderId="0" xfId="0" applyNumberFormat="1" applyProtection="1"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44" fontId="5" fillId="3" borderId="26" xfId="1" applyFont="1" applyFill="1" applyBorder="1" applyAlignment="1" applyProtection="1">
      <alignment horizontal="center"/>
      <protection locked="0"/>
    </xf>
    <xf numFmtId="44" fontId="5" fillId="3" borderId="28" xfId="1" applyFont="1" applyFill="1" applyBorder="1" applyAlignment="1" applyProtection="1">
      <alignment horizontal="center"/>
      <protection locked="0"/>
    </xf>
    <xf numFmtId="44" fontId="0" fillId="9" borderId="30" xfId="1" applyFont="1" applyFill="1" applyBorder="1" applyAlignment="1" applyProtection="1">
      <alignment horizontal="right"/>
      <protection locked="0"/>
    </xf>
    <xf numFmtId="44" fontId="0" fillId="0" borderId="26" xfId="1" applyFont="1" applyFill="1" applyBorder="1" applyAlignment="1" applyProtection="1">
      <alignment horizontal="center"/>
      <protection locked="0"/>
    </xf>
    <xf numFmtId="44" fontId="0" fillId="0" borderId="28" xfId="1" applyFont="1" applyFill="1" applyBorder="1" applyAlignment="1" applyProtection="1">
      <alignment horizontal="center"/>
      <protection locked="0"/>
    </xf>
    <xf numFmtId="44" fontId="5" fillId="3" borderId="30" xfId="0" applyNumberFormat="1" applyFont="1" applyFill="1" applyBorder="1" applyAlignment="1" applyProtection="1">
      <alignment horizontal="center"/>
      <protection locked="0"/>
    </xf>
    <xf numFmtId="167" fontId="5" fillId="3" borderId="26" xfId="0" applyNumberFormat="1" applyFont="1" applyFill="1" applyBorder="1" applyAlignment="1" applyProtection="1">
      <alignment horizontal="center"/>
      <protection locked="0"/>
    </xf>
    <xf numFmtId="167" fontId="5" fillId="3" borderId="28" xfId="0" applyNumberFormat="1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44" fontId="5" fillId="5" borderId="30" xfId="1" applyFont="1" applyFill="1" applyBorder="1" applyAlignment="1" applyProtection="1">
      <alignment horizontal="center" vertical="center"/>
      <protection locked="0"/>
    </xf>
    <xf numFmtId="167" fontId="5" fillId="5" borderId="26" xfId="1" applyNumberFormat="1" applyFont="1" applyFill="1" applyBorder="1" applyAlignment="1" applyProtection="1">
      <alignment horizontal="center" vertical="center"/>
      <protection locked="0"/>
    </xf>
    <xf numFmtId="167" fontId="5" fillId="5" borderId="28" xfId="1" applyNumberFormat="1" applyFont="1" applyFill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5" fillId="7" borderId="26" xfId="0" applyFont="1" applyFill="1" applyBorder="1" applyAlignment="1" applyProtection="1">
      <alignment horizontal="center"/>
      <protection locked="0"/>
    </xf>
    <xf numFmtId="0" fontId="5" fillId="7" borderId="28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44" fontId="0" fillId="0" borderId="30" xfId="1" applyFont="1" applyBorder="1" applyProtection="1">
      <protection locked="0"/>
    </xf>
    <xf numFmtId="44" fontId="0" fillId="0" borderId="0" xfId="1" applyFont="1" applyProtection="1">
      <protection locked="0"/>
    </xf>
    <xf numFmtId="44" fontId="0" fillId="13" borderId="30" xfId="1" applyFont="1" applyFill="1" applyBorder="1" applyProtection="1">
      <protection locked="0"/>
    </xf>
    <xf numFmtId="44" fontId="0" fillId="13" borderId="26" xfId="1" applyFont="1" applyFill="1" applyBorder="1" applyAlignment="1" applyProtection="1">
      <alignment horizontal="center"/>
      <protection locked="0"/>
    </xf>
    <xf numFmtId="44" fontId="0" fillId="13" borderId="28" xfId="1" applyFont="1" applyFill="1" applyBorder="1" applyAlignment="1" applyProtection="1">
      <alignment horizontal="center"/>
      <protection locked="0"/>
    </xf>
    <xf numFmtId="44" fontId="0" fillId="0" borderId="31" xfId="1" applyFont="1" applyBorder="1" applyProtection="1">
      <protection locked="0"/>
    </xf>
    <xf numFmtId="44" fontId="0" fillId="0" borderId="27" xfId="1" applyFont="1" applyBorder="1" applyProtection="1">
      <protection locked="0"/>
    </xf>
    <xf numFmtId="44" fontId="0" fillId="0" borderId="34" xfId="1" applyFont="1" applyBorder="1" applyProtection="1">
      <protection locked="0"/>
    </xf>
    <xf numFmtId="44" fontId="3" fillId="0" borderId="0" xfId="0" applyNumberFormat="1" applyFont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 applyProtection="1">
      <protection locked="0"/>
    </xf>
    <xf numFmtId="44" fontId="0" fillId="0" borderId="9" xfId="1" applyFont="1" applyBorder="1" applyProtection="1"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0" fillId="6" borderId="3" xfId="0" applyFill="1" applyBorder="1" applyProtection="1">
      <protection locked="0"/>
    </xf>
    <xf numFmtId="0" fontId="0" fillId="0" borderId="0" xfId="0" applyNumberFormat="1" applyAlignment="1" applyProtection="1">
      <alignment horizontal="right"/>
      <protection locked="0"/>
    </xf>
    <xf numFmtId="44" fontId="0" fillId="11" borderId="23" xfId="0" applyNumberFormat="1" applyFill="1" applyBorder="1" applyProtection="1">
      <protection locked="0"/>
    </xf>
    <xf numFmtId="44" fontId="4" fillId="8" borderId="18" xfId="1" applyFont="1" applyFill="1" applyBorder="1" applyProtection="1">
      <protection locked="0"/>
    </xf>
    <xf numFmtId="44" fontId="4" fillId="8" borderId="19" xfId="1" applyFont="1" applyFill="1" applyBorder="1" applyProtection="1">
      <protection locked="0"/>
    </xf>
    <xf numFmtId="0" fontId="0" fillId="0" borderId="5" xfId="0" applyBorder="1" applyProtection="1">
      <protection locked="0"/>
    </xf>
    <xf numFmtId="44" fontId="0" fillId="0" borderId="0" xfId="1" applyFont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Protection="1">
      <protection locked="0"/>
    </xf>
    <xf numFmtId="44" fontId="0" fillId="11" borderId="24" xfId="0" applyNumberFormat="1" applyFill="1" applyBorder="1" applyProtection="1">
      <protection locked="0"/>
    </xf>
    <xf numFmtId="44" fontId="4" fillId="8" borderId="20" xfId="1" applyFont="1" applyFill="1" applyBorder="1" applyProtection="1">
      <protection locked="0"/>
    </xf>
    <xf numFmtId="44" fontId="4" fillId="8" borderId="21" xfId="1" applyFont="1" applyFill="1" applyBorder="1" applyProtection="1">
      <protection locked="0"/>
    </xf>
    <xf numFmtId="0" fontId="0" fillId="6" borderId="6" xfId="0" applyFill="1" applyBorder="1" applyAlignment="1" applyProtection="1">
      <alignment horizontal="left"/>
      <protection locked="0"/>
    </xf>
    <xf numFmtId="0" fontId="0" fillId="6" borderId="8" xfId="0" applyFill="1" applyBorder="1" applyProtection="1">
      <protection locked="0"/>
    </xf>
    <xf numFmtId="44" fontId="0" fillId="11" borderId="24" xfId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4" fontId="4" fillId="8" borderId="22" xfId="1" applyFont="1" applyFill="1" applyBorder="1" applyProtection="1">
      <protection locked="0"/>
    </xf>
    <xf numFmtId="44" fontId="0" fillId="10" borderId="16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44" fontId="0" fillId="0" borderId="7" xfId="1" applyFont="1" applyBorder="1" applyProtection="1">
      <protection locked="0"/>
    </xf>
    <xf numFmtId="44" fontId="2" fillId="2" borderId="7" xfId="0" applyNumberFormat="1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0" xfId="1" applyFont="1" applyBorder="1" applyAlignment="1" applyProtection="1">
      <alignment horizontal="center"/>
      <protection locked="0"/>
    </xf>
    <xf numFmtId="44" fontId="0" fillId="0" borderId="0" xfId="1" applyFont="1" applyBorder="1" applyProtection="1">
      <protection locked="0"/>
    </xf>
    <xf numFmtId="15" fontId="0" fillId="0" borderId="0" xfId="0" applyNumberFormat="1" applyBorder="1" applyAlignment="1" applyProtection="1">
      <alignment horizontal="center"/>
      <protection locked="0"/>
    </xf>
    <xf numFmtId="15" fontId="0" fillId="0" borderId="5" xfId="0" applyNumberFormat="1" applyBorder="1" applyAlignment="1" applyProtection="1">
      <alignment horizontal="center"/>
      <protection locked="0"/>
    </xf>
    <xf numFmtId="44" fontId="0" fillId="0" borderId="0" xfId="0" applyNumberFormat="1" applyBorder="1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9" fontId="0" fillId="6" borderId="4" xfId="2" applyFont="1" applyFill="1" applyBorder="1" applyAlignment="1" applyProtection="1">
      <alignment horizontal="center"/>
      <protection locked="0"/>
    </xf>
    <xf numFmtId="9" fontId="0" fillId="6" borderId="0" xfId="2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9" fontId="0" fillId="15" borderId="0" xfId="0" applyNumberFormat="1" applyFill="1" applyBorder="1" applyAlignment="1" applyProtection="1">
      <alignment horizontal="center"/>
      <protection locked="0"/>
    </xf>
    <xf numFmtId="0" fontId="0" fillId="14" borderId="0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8" borderId="0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44" fontId="0" fillId="6" borderId="0" xfId="1" applyFont="1" applyFill="1" applyBorder="1" applyAlignment="1" applyProtection="1">
      <alignment horizontal="center"/>
      <protection locked="0"/>
    </xf>
    <xf numFmtId="0" fontId="0" fillId="12" borderId="0" xfId="0" applyFill="1" applyBorder="1" applyAlignment="1" applyProtection="1">
      <alignment horizontal="center"/>
      <protection locked="0"/>
    </xf>
    <xf numFmtId="44" fontId="0" fillId="0" borderId="0" xfId="1" applyFont="1" applyBorder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166" fontId="0" fillId="0" borderId="0" xfId="2" applyNumberFormat="1" applyFon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4" fontId="0" fillId="6" borderId="9" xfId="1" applyFont="1" applyFill="1" applyBorder="1" applyProtection="1">
      <protection locked="0"/>
    </xf>
    <xf numFmtId="44" fontId="0" fillId="6" borderId="9" xfId="0" applyNumberFormat="1" applyFill="1" applyBorder="1" applyProtection="1">
      <protection locked="0"/>
    </xf>
    <xf numFmtId="44" fontId="0" fillId="0" borderId="7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6" fillId="9" borderId="0" xfId="0" applyFont="1" applyFill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44" fontId="4" fillId="8" borderId="35" xfId="1" applyFont="1" applyFill="1" applyBorder="1" applyProtection="1">
      <protection locked="0"/>
    </xf>
    <xf numFmtId="44" fontId="4" fillId="8" borderId="36" xfId="1" applyFont="1" applyFill="1" applyBorder="1" applyProtection="1">
      <protection locked="0"/>
    </xf>
    <xf numFmtId="165" fontId="0" fillId="0" borderId="0" xfId="0" applyNumberFormat="1" applyFill="1" applyBorder="1" applyAlignment="1" applyProtection="1">
      <alignment horizontal="center"/>
      <protection locked="0"/>
    </xf>
    <xf numFmtId="165" fontId="0" fillId="0" borderId="5" xfId="0" applyNumberFormat="1" applyFill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Protection="1"/>
    <xf numFmtId="0" fontId="7" fillId="0" borderId="0" xfId="0" applyFont="1" applyBorder="1" applyProtection="1"/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0" xfId="0" applyFont="1" applyFill="1" applyBorder="1" applyAlignment="1" applyProtection="1">
      <alignment horizontal="center"/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5" fillId="7" borderId="0" xfId="0" applyFont="1" applyFill="1" applyAlignment="1" applyProtection="1">
      <alignment horizontal="center"/>
      <protection locked="0"/>
    </xf>
    <xf numFmtId="0" fontId="5" fillId="7" borderId="0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4" fontId="0" fillId="0" borderId="11" xfId="1" applyFont="1" applyBorder="1" applyAlignment="1" applyProtection="1">
      <alignment horizontal="center"/>
      <protection locked="0"/>
    </xf>
    <xf numFmtId="44" fontId="0" fillId="0" borderId="12" xfId="1" applyFont="1" applyBorder="1" applyAlignment="1" applyProtection="1">
      <alignment horizontal="center"/>
      <protection locked="0"/>
    </xf>
    <xf numFmtId="165" fontId="0" fillId="4" borderId="10" xfId="0" applyNumberFormat="1" applyFill="1" applyBorder="1" applyAlignment="1" applyProtection="1">
      <alignment horizontal="center"/>
      <protection locked="0"/>
    </xf>
    <xf numFmtId="165" fontId="0" fillId="4" borderId="12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6" fillId="10" borderId="10" xfId="0" applyNumberFormat="1" applyFont="1" applyFill="1" applyBorder="1" applyAlignment="1" applyProtection="1">
      <alignment horizontal="center"/>
      <protection locked="0"/>
    </xf>
    <xf numFmtId="164" fontId="6" fillId="10" borderId="11" xfId="0" applyNumberFormat="1" applyFont="1" applyFill="1" applyBorder="1" applyAlignment="1" applyProtection="1">
      <alignment horizontal="center"/>
      <protection locked="0"/>
    </xf>
    <xf numFmtId="164" fontId="6" fillId="10" borderId="12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9" fillId="0" borderId="0" xfId="3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80"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numFmt numFmtId="167" formatCode="&quot;$&quot;#,##0.00"/>
      <fill>
        <patternFill>
          <bgColor rgb="FF00B0F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00B0F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FF0000"/>
        </patternFill>
      </fill>
    </dxf>
    <dxf>
      <numFmt numFmtId="167" formatCode="&quot;$&quot;#,##0.00"/>
      <fill>
        <patternFill>
          <bgColor rgb="FF66FF33"/>
        </patternFill>
      </fill>
    </dxf>
    <dxf>
      <numFmt numFmtId="167" formatCode="&quot;$&quot;#,##0.00"/>
      <fill>
        <patternFill>
          <bgColor rgb="FF00B0F0"/>
        </patternFill>
      </fill>
    </dxf>
    <dxf>
      <numFmt numFmtId="167" formatCode="&quot;$&quot;#,##0.00"/>
      <fill>
        <patternFill>
          <bgColor rgb="FF00B0F0"/>
        </patternFill>
      </fill>
    </dxf>
    <dxf>
      <numFmt numFmtId="167" formatCode="&quot;$&quot;#,##0.00"/>
      <fill>
        <patternFill>
          <bgColor rgb="FF66FF33"/>
        </patternFill>
      </fill>
    </dxf>
  </dxfs>
  <tableStyles count="0" defaultTableStyle="TableStyleMedium9" defaultPivotStyle="PivotStyleLight16"/>
  <colors>
    <mruColors>
      <color rgb="FF66FF33"/>
      <color rgb="FF00FF00"/>
      <color rgb="FF33CC33"/>
      <color rgb="FF00D633"/>
      <color rgb="FFFF3399"/>
      <color rgb="FF99FF33"/>
      <color rgb="FF00FA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29235356832228"/>
          <c:y val="5.0160484160868261E-2"/>
          <c:w val="0.85765078334280465"/>
          <c:h val="0.879720978861044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'AÑO ACTUAL'!$A$3:$A$39</c:f>
              <c:strCache>
                <c:ptCount val="37"/>
                <c:pt idx="0">
                  <c:v>Ofrendas / Donaciones</c:v>
                </c:pt>
                <c:pt idx="1">
                  <c:v>Ahorro</c:v>
                </c:pt>
                <c:pt idx="2">
                  <c:v>Seguro de Vida</c:v>
                </c:pt>
                <c:pt idx="3">
                  <c:v>Inversiones</c:v>
                </c:pt>
                <c:pt idx="4">
                  <c:v>VIVIENDA</c:v>
                </c:pt>
                <c:pt idx="5">
                  <c:v>Hipoteca</c:v>
                </c:pt>
                <c:pt idx="6">
                  <c:v>Cuota de Mantenimiento</c:v>
                </c:pt>
                <c:pt idx="7">
                  <c:v>Seguro para la vivienda</c:v>
                </c:pt>
                <c:pt idx="8">
                  <c:v>Limpieza</c:v>
                </c:pt>
                <c:pt idx="9">
                  <c:v>Reparaciones / Mantenimiento</c:v>
                </c:pt>
                <c:pt idx="10">
                  <c:v>SERVICIOS</c:v>
                </c:pt>
                <c:pt idx="11">
                  <c:v>Luz</c:v>
                </c:pt>
                <c:pt idx="12">
                  <c:v>Agua</c:v>
                </c:pt>
                <c:pt idx="13">
                  <c:v>Gas</c:v>
                </c:pt>
                <c:pt idx="14">
                  <c:v>Telefono / Internet</c:v>
                </c:pt>
                <c:pt idx="15">
                  <c:v>TV / Cable</c:v>
                </c:pt>
                <c:pt idx="16">
                  <c:v>Internet</c:v>
                </c:pt>
                <c:pt idx="17">
                  <c:v>Otros (Netflix)</c:v>
                </c:pt>
                <c:pt idx="18">
                  <c:v>Telefonía Celular</c:v>
                </c:pt>
                <c:pt idx="19">
                  <c:v>TRANSPORTACIÓN</c:v>
                </c:pt>
                <c:pt idx="20">
                  <c:v>Auto - Credito de Auto</c:v>
                </c:pt>
                <c:pt idx="21">
                  <c:v>Gasolina</c:v>
                </c:pt>
                <c:pt idx="22">
                  <c:v>Seguro de Auto</c:v>
                </c:pt>
                <c:pt idx="23">
                  <c:v>Mantenimiento</c:v>
                </c:pt>
                <c:pt idx="24">
                  <c:v>Otros (Llantas, Etc), Taxi, Estacionamiento</c:v>
                </c:pt>
                <c:pt idx="25">
                  <c:v>PERSONAL</c:v>
                </c:pt>
                <c:pt idx="26">
                  <c:v>Comida / Supermercado</c:v>
                </c:pt>
                <c:pt idx="27">
                  <c:v>Manutención (Hijos)</c:v>
                </c:pt>
                <c:pt idx="28">
                  <c:v>Ropa, Estética, etc.</c:v>
                </c:pt>
                <c:pt idx="29">
                  <c:v>Restaurantes y Entretenimiento</c:v>
                </c:pt>
                <c:pt idx="30">
                  <c:v>Prestamos personales o bancarios</c:v>
                </c:pt>
                <c:pt idx="31">
                  <c:v>Seguro Médico</c:v>
                </c:pt>
                <c:pt idx="32">
                  <c:v>Medicinas, Doctores y Exámenes</c:v>
                </c:pt>
                <c:pt idx="33">
                  <c:v>Otros (Bancomer, Pasaportes, etc)</c:v>
                </c:pt>
                <c:pt idx="34">
                  <c:v>Regalos y Compromisos</c:v>
                </c:pt>
                <c:pt idx="35">
                  <c:v>OTROS</c:v>
                </c:pt>
                <c:pt idx="36">
                  <c:v>Otros</c:v>
                </c:pt>
              </c:strCache>
            </c:strRef>
          </c:cat>
          <c:val>
            <c:numRef>
              <c:f>'AÑO ACTUAL'!$B$3:$B$39</c:f>
              <c:numCache>
                <c:formatCode>_("$"* #,##0.00_);_("$"* \(#,##0.00\);_("$"* "-"??_);_(@_)</c:formatCode>
                <c:ptCount val="37"/>
              </c:numCache>
            </c:numRef>
          </c:val>
        </c:ser>
        <c:ser>
          <c:idx val="1"/>
          <c:order val="1"/>
          <c:invertIfNegative val="0"/>
          <c:cat>
            <c:strRef>
              <c:f>'AÑO ACTUAL'!$A$3:$A$39</c:f>
              <c:strCache>
                <c:ptCount val="37"/>
                <c:pt idx="0">
                  <c:v>Ofrendas / Donaciones</c:v>
                </c:pt>
                <c:pt idx="1">
                  <c:v>Ahorro</c:v>
                </c:pt>
                <c:pt idx="2">
                  <c:v>Seguro de Vida</c:v>
                </c:pt>
                <c:pt idx="3">
                  <c:v>Inversiones</c:v>
                </c:pt>
                <c:pt idx="4">
                  <c:v>VIVIENDA</c:v>
                </c:pt>
                <c:pt idx="5">
                  <c:v>Hipoteca</c:v>
                </c:pt>
                <c:pt idx="6">
                  <c:v>Cuota de Mantenimiento</c:v>
                </c:pt>
                <c:pt idx="7">
                  <c:v>Seguro para la vivienda</c:v>
                </c:pt>
                <c:pt idx="8">
                  <c:v>Limpieza</c:v>
                </c:pt>
                <c:pt idx="9">
                  <c:v>Reparaciones / Mantenimiento</c:v>
                </c:pt>
                <c:pt idx="10">
                  <c:v>SERVICIOS</c:v>
                </c:pt>
                <c:pt idx="11">
                  <c:v>Luz</c:v>
                </c:pt>
                <c:pt idx="12">
                  <c:v>Agua</c:v>
                </c:pt>
                <c:pt idx="13">
                  <c:v>Gas</c:v>
                </c:pt>
                <c:pt idx="14">
                  <c:v>Telefono / Internet</c:v>
                </c:pt>
                <c:pt idx="15">
                  <c:v>TV / Cable</c:v>
                </c:pt>
                <c:pt idx="16">
                  <c:v>Internet</c:v>
                </c:pt>
                <c:pt idx="17">
                  <c:v>Otros (Netflix)</c:v>
                </c:pt>
                <c:pt idx="18">
                  <c:v>Telefonía Celular</c:v>
                </c:pt>
                <c:pt idx="19">
                  <c:v>TRANSPORTACIÓN</c:v>
                </c:pt>
                <c:pt idx="20">
                  <c:v>Auto - Credito de Auto</c:v>
                </c:pt>
                <c:pt idx="21">
                  <c:v>Gasolina</c:v>
                </c:pt>
                <c:pt idx="22">
                  <c:v>Seguro de Auto</c:v>
                </c:pt>
                <c:pt idx="23">
                  <c:v>Mantenimiento</c:v>
                </c:pt>
                <c:pt idx="24">
                  <c:v>Otros (Llantas, Etc), Taxi, Estacionamiento</c:v>
                </c:pt>
                <c:pt idx="25">
                  <c:v>PERSONAL</c:v>
                </c:pt>
                <c:pt idx="26">
                  <c:v>Comida / Supermercado</c:v>
                </c:pt>
                <c:pt idx="27">
                  <c:v>Manutención (Hijos)</c:v>
                </c:pt>
                <c:pt idx="28">
                  <c:v>Ropa, Estética, etc.</c:v>
                </c:pt>
                <c:pt idx="29">
                  <c:v>Restaurantes y Entretenimiento</c:v>
                </c:pt>
                <c:pt idx="30">
                  <c:v>Prestamos personales o bancarios</c:v>
                </c:pt>
                <c:pt idx="31">
                  <c:v>Seguro Médico</c:v>
                </c:pt>
                <c:pt idx="32">
                  <c:v>Medicinas, Doctores y Exámenes</c:v>
                </c:pt>
                <c:pt idx="33">
                  <c:v>Otros (Bancomer, Pasaportes, etc)</c:v>
                </c:pt>
                <c:pt idx="34">
                  <c:v>Regalos y Compromisos</c:v>
                </c:pt>
                <c:pt idx="35">
                  <c:v>OTROS</c:v>
                </c:pt>
                <c:pt idx="36">
                  <c:v>Otros</c:v>
                </c:pt>
              </c:strCache>
            </c:strRef>
          </c:cat>
          <c:val>
            <c:numRef>
              <c:f>'AÑO ACTUAL'!$D$3:$D$39</c:f>
              <c:numCache>
                <c:formatCode>"$"#,##0.00</c:formatCode>
                <c:ptCount val="3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32544"/>
        <c:axId val="66039168"/>
      </c:barChart>
      <c:catAx>
        <c:axId val="89132544"/>
        <c:scaling>
          <c:orientation val="maxMin"/>
        </c:scaling>
        <c:delete val="0"/>
        <c:axPos val="l"/>
        <c:majorTickMark val="out"/>
        <c:minorTickMark val="none"/>
        <c:tickLblPos val="nextTo"/>
        <c:crossAx val="66039168"/>
        <c:crosses val="autoZero"/>
        <c:auto val="1"/>
        <c:lblAlgn val="ctr"/>
        <c:lblOffset val="100"/>
        <c:noMultiLvlLbl val="0"/>
      </c:catAx>
      <c:valAx>
        <c:axId val="66039168"/>
        <c:scaling>
          <c:orientation val="minMax"/>
        </c:scaling>
        <c:delete val="0"/>
        <c:axPos val="t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8913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</a:t>
            </a:r>
            <a:r>
              <a:rPr lang="en-US" baseline="0"/>
              <a:t> de Gastos</a:t>
            </a:r>
          </a:p>
          <a:p>
            <a:pPr>
              <a:defRPr/>
            </a:pPr>
            <a:r>
              <a:rPr lang="en-US" baseline="0"/>
              <a:t> (Presupuestado)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'AÑO ACTUAL'!$A$3:$A$39</c:f>
              <c:strCache>
                <c:ptCount val="37"/>
                <c:pt idx="0">
                  <c:v>Ofrendas / Donaciones</c:v>
                </c:pt>
                <c:pt idx="1">
                  <c:v>Ahorro</c:v>
                </c:pt>
                <c:pt idx="2">
                  <c:v>Seguro de Vida</c:v>
                </c:pt>
                <c:pt idx="3">
                  <c:v>Inversiones</c:v>
                </c:pt>
                <c:pt idx="4">
                  <c:v>VIVIENDA</c:v>
                </c:pt>
                <c:pt idx="5">
                  <c:v>Hipoteca</c:v>
                </c:pt>
                <c:pt idx="6">
                  <c:v>Cuota de Mantenimiento</c:v>
                </c:pt>
                <c:pt idx="7">
                  <c:v>Seguro para la vivienda</c:v>
                </c:pt>
                <c:pt idx="8">
                  <c:v>Limpieza</c:v>
                </c:pt>
                <c:pt idx="9">
                  <c:v>Reparaciones / Mantenimiento</c:v>
                </c:pt>
                <c:pt idx="10">
                  <c:v>SERVICIOS</c:v>
                </c:pt>
                <c:pt idx="11">
                  <c:v>Luz</c:v>
                </c:pt>
                <c:pt idx="12">
                  <c:v>Agua</c:v>
                </c:pt>
                <c:pt idx="13">
                  <c:v>Gas</c:v>
                </c:pt>
                <c:pt idx="14">
                  <c:v>Telefono / Internet</c:v>
                </c:pt>
                <c:pt idx="15">
                  <c:v>TV / Cable</c:v>
                </c:pt>
                <c:pt idx="16">
                  <c:v>Internet</c:v>
                </c:pt>
                <c:pt idx="17">
                  <c:v>Otros (Netflix)</c:v>
                </c:pt>
                <c:pt idx="18">
                  <c:v>Telefonía Celular</c:v>
                </c:pt>
                <c:pt idx="19">
                  <c:v>TRANSPORTACIÓN</c:v>
                </c:pt>
                <c:pt idx="20">
                  <c:v>Auto - Credito de Auto</c:v>
                </c:pt>
                <c:pt idx="21">
                  <c:v>Gasolina</c:v>
                </c:pt>
                <c:pt idx="22">
                  <c:v>Seguro de Auto</c:v>
                </c:pt>
                <c:pt idx="23">
                  <c:v>Mantenimiento</c:v>
                </c:pt>
                <c:pt idx="24">
                  <c:v>Otros (Llantas, Etc), Taxi, Estacionamiento</c:v>
                </c:pt>
                <c:pt idx="25">
                  <c:v>PERSONAL</c:v>
                </c:pt>
                <c:pt idx="26">
                  <c:v>Comida / Supermercado</c:v>
                </c:pt>
                <c:pt idx="27">
                  <c:v>Manutención (Hijos)</c:v>
                </c:pt>
                <c:pt idx="28">
                  <c:v>Ropa, Estética, etc.</c:v>
                </c:pt>
                <c:pt idx="29">
                  <c:v>Restaurantes y Entretenimiento</c:v>
                </c:pt>
                <c:pt idx="30">
                  <c:v>Prestamos personales o bancarios</c:v>
                </c:pt>
                <c:pt idx="31">
                  <c:v>Seguro Médico</c:v>
                </c:pt>
                <c:pt idx="32">
                  <c:v>Medicinas, Doctores y Exámenes</c:v>
                </c:pt>
                <c:pt idx="33">
                  <c:v>Otros (Bancomer, Pasaportes, etc)</c:v>
                </c:pt>
                <c:pt idx="34">
                  <c:v>Regalos y Compromisos</c:v>
                </c:pt>
                <c:pt idx="35">
                  <c:v>OTROS</c:v>
                </c:pt>
                <c:pt idx="36">
                  <c:v>Otros</c:v>
                </c:pt>
              </c:strCache>
            </c:strRef>
          </c:cat>
          <c:val>
            <c:numRef>
              <c:f>'AÑO ACTUAL'!$B$3:$B$39</c:f>
              <c:numCache>
                <c:formatCode>_("$"* #,##0.00_);_("$"* \(#,##0.00\);_("$"* "-"??_);_(@_)</c:formatCode>
                <c:ptCount val="37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&#209;O ACTUAL'!C6"/><Relationship Id="rId13" Type="http://schemas.openxmlformats.org/officeDocument/2006/relationships/hyperlink" Target="#'A&#209;O ACTUAL'!H58"/><Relationship Id="rId3" Type="http://schemas.openxmlformats.org/officeDocument/2006/relationships/hyperlink" Target="#'A&#209;O ACTUAL'!B45"/><Relationship Id="rId7" Type="http://schemas.openxmlformats.org/officeDocument/2006/relationships/hyperlink" Target="#'A&#209;O ACTUAL'!C4"/><Relationship Id="rId12" Type="http://schemas.openxmlformats.org/officeDocument/2006/relationships/hyperlink" Target="#'A&#209;O ACTUAL'!D54"/><Relationship Id="rId2" Type="http://schemas.openxmlformats.org/officeDocument/2006/relationships/hyperlink" Target="#'A&#209;O ACTUAL'!B3"/><Relationship Id="rId1" Type="http://schemas.openxmlformats.org/officeDocument/2006/relationships/image" Target="../media/image1.png"/><Relationship Id="rId6" Type="http://schemas.openxmlformats.org/officeDocument/2006/relationships/hyperlink" Target="#'A&#209;O ACTUAL'!C51"/><Relationship Id="rId11" Type="http://schemas.openxmlformats.org/officeDocument/2006/relationships/hyperlink" Target="#'A&#209;O ACTUAL'!I76"/><Relationship Id="rId5" Type="http://schemas.openxmlformats.org/officeDocument/2006/relationships/hyperlink" Target="#'A&#209;O ACTUAL'!C45"/><Relationship Id="rId10" Type="http://schemas.openxmlformats.org/officeDocument/2006/relationships/hyperlink" Target="#'A&#209;O ACTUAL'!I69"/><Relationship Id="rId4" Type="http://schemas.openxmlformats.org/officeDocument/2006/relationships/hyperlink" Target="#'A&#209;O ACTUAL'!C3"/><Relationship Id="rId9" Type="http://schemas.openxmlformats.org/officeDocument/2006/relationships/hyperlink" Target="#'A&#209;O ACTUAL'!B66"/><Relationship Id="rId14" Type="http://schemas.openxmlformats.org/officeDocument/2006/relationships/hyperlink" Target="#'A&#209;O ACTUAL'!H60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5867</xdr:rowOff>
    </xdr:from>
    <xdr:to>
      <xdr:col>16</xdr:col>
      <xdr:colOff>514349</xdr:colOff>
      <xdr:row>5</xdr:row>
      <xdr:rowOff>22263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08" r="8491"/>
        <a:stretch/>
      </xdr:blipFill>
      <xdr:spPr>
        <a:xfrm>
          <a:off x="9525" y="5867"/>
          <a:ext cx="10467974" cy="835546"/>
        </a:xfrm>
        <a:prstGeom prst="rect">
          <a:avLst/>
        </a:prstGeom>
      </xdr:spPr>
    </xdr:pic>
    <xdr:clientData/>
  </xdr:twoCellAnchor>
  <xdr:twoCellAnchor>
    <xdr:from>
      <xdr:col>17</xdr:col>
      <xdr:colOff>380999</xdr:colOff>
      <xdr:row>14</xdr:row>
      <xdr:rowOff>247650</xdr:rowOff>
    </xdr:from>
    <xdr:to>
      <xdr:col>19</xdr:col>
      <xdr:colOff>85724</xdr:colOff>
      <xdr:row>16</xdr:row>
      <xdr:rowOff>19050</xdr:rowOff>
    </xdr:to>
    <xdr:sp macro="" textlink="">
      <xdr:nvSpPr>
        <xdr:cNvPr id="3" name="Rounded Rectangle 2">
          <a:hlinkClick xmlns:r="http://schemas.openxmlformats.org/officeDocument/2006/relationships" r:id="rId2"/>
        </xdr:cNvPr>
        <xdr:cNvSpPr/>
      </xdr:nvSpPr>
      <xdr:spPr>
        <a:xfrm>
          <a:off x="10953749" y="2695575"/>
          <a:ext cx="923925" cy="2762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AQUÍ</a:t>
          </a:r>
        </a:p>
      </xdr:txBody>
    </xdr:sp>
    <xdr:clientData/>
  </xdr:twoCellAnchor>
  <xdr:twoCellAnchor>
    <xdr:from>
      <xdr:col>2</xdr:col>
      <xdr:colOff>552450</xdr:colOff>
      <xdr:row>21</xdr:row>
      <xdr:rowOff>257175</xdr:rowOff>
    </xdr:from>
    <xdr:to>
      <xdr:col>4</xdr:col>
      <xdr:colOff>266700</xdr:colOff>
      <xdr:row>23</xdr:row>
      <xdr:rowOff>19050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981200" y="4400550"/>
          <a:ext cx="933450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AQUÍ</a:t>
          </a:r>
        </a:p>
      </xdr:txBody>
    </xdr:sp>
    <xdr:clientData/>
  </xdr:twoCellAnchor>
  <xdr:twoCellAnchor>
    <xdr:from>
      <xdr:col>4</xdr:col>
      <xdr:colOff>485775</xdr:colOff>
      <xdr:row>30</xdr:row>
      <xdr:rowOff>19050</xdr:rowOff>
    </xdr:from>
    <xdr:to>
      <xdr:col>6</xdr:col>
      <xdr:colOff>200025</xdr:colOff>
      <xdr:row>31</xdr:row>
      <xdr:rowOff>47625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3133725" y="6315075"/>
          <a:ext cx="933450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AQUÍ</a:t>
          </a:r>
        </a:p>
      </xdr:txBody>
    </xdr:sp>
    <xdr:clientData/>
  </xdr:twoCellAnchor>
  <xdr:twoCellAnchor>
    <xdr:from>
      <xdr:col>13</xdr:col>
      <xdr:colOff>400050</xdr:colOff>
      <xdr:row>30</xdr:row>
      <xdr:rowOff>19050</xdr:rowOff>
    </xdr:from>
    <xdr:to>
      <xdr:col>15</xdr:col>
      <xdr:colOff>114300</xdr:colOff>
      <xdr:row>31</xdr:row>
      <xdr:rowOff>47625</xdr:rowOff>
    </xdr:to>
    <xdr:sp macro="" textlink="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8534400" y="6315075"/>
          <a:ext cx="933450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AQUÍ</a:t>
          </a:r>
        </a:p>
      </xdr:txBody>
    </xdr:sp>
    <xdr:clientData/>
  </xdr:twoCellAnchor>
  <xdr:twoCellAnchor>
    <xdr:from>
      <xdr:col>2</xdr:col>
      <xdr:colOff>523875</xdr:colOff>
      <xdr:row>36</xdr:row>
      <xdr:rowOff>0</xdr:rowOff>
    </xdr:from>
    <xdr:to>
      <xdr:col>5</xdr:col>
      <xdr:colOff>447675</xdr:colOff>
      <xdr:row>37</xdr:row>
      <xdr:rowOff>38100</xdr:rowOff>
    </xdr:to>
    <xdr:sp macro="" textlink="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952625" y="7753350"/>
          <a:ext cx="1752600" cy="2762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MARGEN</a:t>
          </a:r>
          <a:r>
            <a:rPr lang="en-US" sz="1400" b="1" baseline="0"/>
            <a:t> - PERDIDA</a:t>
          </a:r>
          <a:endParaRPr lang="en-US" sz="1400" b="1"/>
        </a:p>
      </xdr:txBody>
    </xdr:sp>
    <xdr:clientData/>
  </xdr:twoCellAnchor>
  <xdr:twoCellAnchor>
    <xdr:from>
      <xdr:col>16</xdr:col>
      <xdr:colOff>47626</xdr:colOff>
      <xdr:row>36</xdr:row>
      <xdr:rowOff>228600</xdr:rowOff>
    </xdr:from>
    <xdr:to>
      <xdr:col>17</xdr:col>
      <xdr:colOff>381000</xdr:colOff>
      <xdr:row>38</xdr:row>
      <xdr:rowOff>28575</xdr:rowOff>
    </xdr:to>
    <xdr:sp macro="" textlink="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0010776" y="7981950"/>
          <a:ext cx="942974" cy="2762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AHORRO</a:t>
          </a:r>
        </a:p>
      </xdr:txBody>
    </xdr:sp>
    <xdr:clientData/>
  </xdr:twoCellAnchor>
  <xdr:twoCellAnchor>
    <xdr:from>
      <xdr:col>1</xdr:col>
      <xdr:colOff>190499</xdr:colOff>
      <xdr:row>38</xdr:row>
      <xdr:rowOff>9525</xdr:rowOff>
    </xdr:from>
    <xdr:to>
      <xdr:col>3</xdr:col>
      <xdr:colOff>257175</xdr:colOff>
      <xdr:row>39</xdr:row>
      <xdr:rowOff>47625</xdr:rowOff>
    </xdr:to>
    <xdr:sp macro="" textlink="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009649" y="8239125"/>
          <a:ext cx="1285876" cy="2762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INVERSIONES</a:t>
          </a:r>
        </a:p>
      </xdr:txBody>
    </xdr:sp>
    <xdr:clientData/>
  </xdr:twoCellAnchor>
  <xdr:twoCellAnchor>
    <xdr:from>
      <xdr:col>14</xdr:col>
      <xdr:colOff>457200</xdr:colOff>
      <xdr:row>41</xdr:row>
      <xdr:rowOff>0</xdr:rowOff>
    </xdr:from>
    <xdr:to>
      <xdr:col>16</xdr:col>
      <xdr:colOff>171450</xdr:colOff>
      <xdr:row>42</xdr:row>
      <xdr:rowOff>0</xdr:rowOff>
    </xdr:to>
    <xdr:sp macro="" textlink="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201150" y="8848725"/>
          <a:ext cx="933450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/>
            <a:t>AQUÍ</a:t>
          </a:r>
        </a:p>
      </xdr:txBody>
    </xdr:sp>
    <xdr:clientData/>
  </xdr:twoCellAnchor>
  <xdr:twoCellAnchor>
    <xdr:from>
      <xdr:col>2</xdr:col>
      <xdr:colOff>47625</xdr:colOff>
      <xdr:row>43</xdr:row>
      <xdr:rowOff>161925</xdr:rowOff>
    </xdr:from>
    <xdr:to>
      <xdr:col>6</xdr:col>
      <xdr:colOff>28574</xdr:colOff>
      <xdr:row>45</xdr:row>
      <xdr:rowOff>0</xdr:rowOff>
    </xdr:to>
    <xdr:sp macro="" textlink="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1476375" y="9753600"/>
          <a:ext cx="2419349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NIVEL DE ENDEUDAMIENTO:</a:t>
          </a:r>
        </a:p>
      </xdr:txBody>
    </xdr:sp>
    <xdr:clientData/>
  </xdr:twoCellAnchor>
  <xdr:twoCellAnchor>
    <xdr:from>
      <xdr:col>1</xdr:col>
      <xdr:colOff>476250</xdr:colOff>
      <xdr:row>46</xdr:row>
      <xdr:rowOff>0</xdr:rowOff>
    </xdr:from>
    <xdr:to>
      <xdr:col>7</xdr:col>
      <xdr:colOff>466724</xdr:colOff>
      <xdr:row>47</xdr:row>
      <xdr:rowOff>28575</xdr:rowOff>
    </xdr:to>
    <xdr:sp macro="" textlink="">
      <xdr:nvSpPr>
        <xdr:cNvPr id="14" name="Rounded Rectangle 13">
          <a:hlinkClick xmlns:r="http://schemas.openxmlformats.org/officeDocument/2006/relationships" r:id="rId11"/>
        </xdr:cNvPr>
        <xdr:cNvSpPr/>
      </xdr:nvSpPr>
      <xdr:spPr>
        <a:xfrm>
          <a:off x="1295400" y="10210800"/>
          <a:ext cx="3648074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CAPACIDAD</a:t>
          </a:r>
          <a:r>
            <a:rPr lang="en-US" sz="1400" b="1" baseline="0"/>
            <a:t> D</a:t>
          </a:r>
          <a:r>
            <a:rPr lang="en-US" sz="1400" b="1"/>
            <a:t>E ENDEUDAMIENTO A FUTURO:</a:t>
          </a:r>
        </a:p>
      </xdr:txBody>
    </xdr:sp>
    <xdr:clientData/>
  </xdr:twoCellAnchor>
  <xdr:twoCellAnchor>
    <xdr:from>
      <xdr:col>16</xdr:col>
      <xdr:colOff>523875</xdr:colOff>
      <xdr:row>51</xdr:row>
      <xdr:rowOff>228600</xdr:rowOff>
    </xdr:from>
    <xdr:to>
      <xdr:col>18</xdr:col>
      <xdr:colOff>238125</xdr:colOff>
      <xdr:row>53</xdr:row>
      <xdr:rowOff>19050</xdr:rowOff>
    </xdr:to>
    <xdr:sp macro="" textlink="">
      <xdr:nvSpPr>
        <xdr:cNvPr id="15" name="Rounded Rectangle 14">
          <a:hlinkClick xmlns:r="http://schemas.openxmlformats.org/officeDocument/2006/relationships" r:id="rId12"/>
        </xdr:cNvPr>
        <xdr:cNvSpPr/>
      </xdr:nvSpPr>
      <xdr:spPr>
        <a:xfrm>
          <a:off x="10487025" y="11325225"/>
          <a:ext cx="933450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CUADRO</a:t>
          </a:r>
        </a:p>
      </xdr:txBody>
    </xdr:sp>
    <xdr:clientData/>
  </xdr:twoCellAnchor>
  <xdr:twoCellAnchor>
    <xdr:from>
      <xdr:col>8</xdr:col>
      <xdr:colOff>466725</xdr:colOff>
      <xdr:row>53</xdr:row>
      <xdr:rowOff>0</xdr:rowOff>
    </xdr:from>
    <xdr:to>
      <xdr:col>10</xdr:col>
      <xdr:colOff>180975</xdr:colOff>
      <xdr:row>54</xdr:row>
      <xdr:rowOff>28575</xdr:rowOff>
    </xdr:to>
    <xdr:sp macro="" textlink="">
      <xdr:nvSpPr>
        <xdr:cNvPr id="16" name="Rounded Rectangle 15">
          <a:hlinkClick xmlns:r="http://schemas.openxmlformats.org/officeDocument/2006/relationships" r:id="rId13"/>
        </xdr:cNvPr>
        <xdr:cNvSpPr/>
      </xdr:nvSpPr>
      <xdr:spPr>
        <a:xfrm>
          <a:off x="5553075" y="11572875"/>
          <a:ext cx="933450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CASILLA</a:t>
          </a:r>
        </a:p>
      </xdr:txBody>
    </xdr:sp>
    <xdr:clientData/>
  </xdr:twoCellAnchor>
  <xdr:twoCellAnchor>
    <xdr:from>
      <xdr:col>11</xdr:col>
      <xdr:colOff>438150</xdr:colOff>
      <xdr:row>53</xdr:row>
      <xdr:rowOff>219075</xdr:rowOff>
    </xdr:from>
    <xdr:to>
      <xdr:col>13</xdr:col>
      <xdr:colOff>152400</xdr:colOff>
      <xdr:row>55</xdr:row>
      <xdr:rowOff>9525</xdr:rowOff>
    </xdr:to>
    <xdr:sp macro="" textlink="">
      <xdr:nvSpPr>
        <xdr:cNvPr id="17" name="Rounded Rectangle 16">
          <a:hlinkClick xmlns:r="http://schemas.openxmlformats.org/officeDocument/2006/relationships" r:id="rId14"/>
        </xdr:cNvPr>
        <xdr:cNvSpPr/>
      </xdr:nvSpPr>
      <xdr:spPr>
        <a:xfrm>
          <a:off x="7353300" y="11791950"/>
          <a:ext cx="933450" cy="2667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CASILLA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57977</xdr:colOff>
      <xdr:row>53</xdr:row>
      <xdr:rowOff>24848</xdr:rowOff>
    </xdr:from>
    <xdr:to>
      <xdr:col>2</xdr:col>
      <xdr:colOff>331303</xdr:colOff>
      <xdr:row>64</xdr:row>
      <xdr:rowOff>8283</xdr:rowOff>
    </xdr:to>
    <xdr:sp macro="" textlink="">
      <xdr:nvSpPr>
        <xdr:cNvPr id="2" name="Right Brace 1"/>
        <xdr:cNvSpPr/>
      </xdr:nvSpPr>
      <xdr:spPr>
        <a:xfrm>
          <a:off x="3884542" y="10287000"/>
          <a:ext cx="273326" cy="1565413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902804</xdr:colOff>
      <xdr:row>67</xdr:row>
      <xdr:rowOff>231913</xdr:rowOff>
    </xdr:from>
    <xdr:to>
      <xdr:col>10</xdr:col>
      <xdr:colOff>0</xdr:colOff>
      <xdr:row>69</xdr:row>
      <xdr:rowOff>99391</xdr:rowOff>
    </xdr:to>
    <xdr:cxnSp macro="">
      <xdr:nvCxnSpPr>
        <xdr:cNvPr id="5" name="Straight Arrow Connector 4"/>
        <xdr:cNvCxnSpPr/>
      </xdr:nvCxnSpPr>
      <xdr:spPr>
        <a:xfrm flipH="1">
          <a:off x="10643152" y="12962283"/>
          <a:ext cx="1002196" cy="364434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</xdr:colOff>
      <xdr:row>68</xdr:row>
      <xdr:rowOff>66262</xdr:rowOff>
    </xdr:from>
    <xdr:to>
      <xdr:col>9</xdr:col>
      <xdr:colOff>960782</xdr:colOff>
      <xdr:row>70</xdr:row>
      <xdr:rowOff>140804</xdr:rowOff>
    </xdr:to>
    <xdr:cxnSp macro="">
      <xdr:nvCxnSpPr>
        <xdr:cNvPr id="6" name="Straight Arrow Connector 5"/>
        <xdr:cNvCxnSpPr/>
      </xdr:nvCxnSpPr>
      <xdr:spPr>
        <a:xfrm flipH="1" flipV="1">
          <a:off x="10651437" y="13103088"/>
          <a:ext cx="960780" cy="455542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57978</xdr:colOff>
      <xdr:row>71</xdr:row>
      <xdr:rowOff>74544</xdr:rowOff>
    </xdr:from>
    <xdr:to>
      <xdr:col>9</xdr:col>
      <xdr:colOff>952500</xdr:colOff>
      <xdr:row>74</xdr:row>
      <xdr:rowOff>24847</xdr:rowOff>
    </xdr:to>
    <xdr:cxnSp macro="">
      <xdr:nvCxnSpPr>
        <xdr:cNvPr id="12" name="Straight Arrow Connector 11"/>
        <xdr:cNvCxnSpPr/>
      </xdr:nvCxnSpPr>
      <xdr:spPr>
        <a:xfrm>
          <a:off x="10709413" y="13566914"/>
          <a:ext cx="894522" cy="521803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49695</xdr:colOff>
      <xdr:row>70</xdr:row>
      <xdr:rowOff>149088</xdr:rowOff>
    </xdr:from>
    <xdr:to>
      <xdr:col>9</xdr:col>
      <xdr:colOff>960782</xdr:colOff>
      <xdr:row>74</xdr:row>
      <xdr:rowOff>82826</xdr:rowOff>
    </xdr:to>
    <xdr:cxnSp macro="">
      <xdr:nvCxnSpPr>
        <xdr:cNvPr id="21" name="Straight Arrow Connector 20"/>
        <xdr:cNvCxnSpPr/>
      </xdr:nvCxnSpPr>
      <xdr:spPr>
        <a:xfrm flipH="1">
          <a:off x="10701130" y="13450958"/>
          <a:ext cx="911087" cy="695738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66261</xdr:colOff>
      <xdr:row>68</xdr:row>
      <xdr:rowOff>16565</xdr:rowOff>
    </xdr:from>
    <xdr:to>
      <xdr:col>10</xdr:col>
      <xdr:colOff>1</xdr:colOff>
      <xdr:row>75</xdr:row>
      <xdr:rowOff>132521</xdr:rowOff>
    </xdr:to>
    <xdr:cxnSp macro="">
      <xdr:nvCxnSpPr>
        <xdr:cNvPr id="24" name="Straight Arrow Connector 23"/>
        <xdr:cNvCxnSpPr/>
      </xdr:nvCxnSpPr>
      <xdr:spPr>
        <a:xfrm flipH="1">
          <a:off x="10717696" y="12937435"/>
          <a:ext cx="927653" cy="1449456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44725</xdr:colOff>
      <xdr:row>76</xdr:row>
      <xdr:rowOff>94422</xdr:rowOff>
    </xdr:from>
    <xdr:to>
      <xdr:col>9</xdr:col>
      <xdr:colOff>952500</xdr:colOff>
      <xdr:row>80</xdr:row>
      <xdr:rowOff>99391</xdr:rowOff>
    </xdr:to>
    <xdr:cxnSp macro="">
      <xdr:nvCxnSpPr>
        <xdr:cNvPr id="27" name="Straight Arrow Connector 26"/>
        <xdr:cNvCxnSpPr/>
      </xdr:nvCxnSpPr>
      <xdr:spPr>
        <a:xfrm>
          <a:off x="10696160" y="14539292"/>
          <a:ext cx="907775" cy="775251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142874</xdr:rowOff>
    </xdr:from>
    <xdr:to>
      <xdr:col>19</xdr:col>
      <xdr:colOff>28574</xdr:colOff>
      <xdr:row>64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6</xdr:row>
      <xdr:rowOff>85725</xdr:rowOff>
    </xdr:from>
    <xdr:to>
      <xdr:col>14</xdr:col>
      <xdr:colOff>342900</xdr:colOff>
      <xdr:row>30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inanzas-personales.mx/2013/08/26/formato-de-presupuesto-mensual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finanzas-personales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finanzas-personales.mx/" TargetMode="External"/><Relationship Id="rId1" Type="http://schemas.openxmlformats.org/officeDocument/2006/relationships/hyperlink" Target="http://www.finanzas-personales.mx/" TargetMode="External"/><Relationship Id="rId6" Type="http://schemas.openxmlformats.org/officeDocument/2006/relationships/hyperlink" Target="http://www.finanzas-personales.mx/" TargetMode="External"/><Relationship Id="rId5" Type="http://schemas.openxmlformats.org/officeDocument/2006/relationships/hyperlink" Target="http://www.finanzas-personales.mx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finanzas-personales.mx/" TargetMode="External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5:R55"/>
  <sheetViews>
    <sheetView tabSelected="1" workbookViewId="0">
      <selection activeCell="B7" sqref="B7"/>
    </sheetView>
  </sheetViews>
  <sheetFormatPr defaultRowHeight="15" x14ac:dyDescent="0.25"/>
  <cols>
    <col min="1" max="1" width="12.28515625" customWidth="1"/>
  </cols>
  <sheetData>
    <row r="5" spans="1:18" ht="4.5" customHeight="1" x14ac:dyDescent="0.25"/>
    <row r="6" spans="1:18" ht="15" customHeight="1" x14ac:dyDescent="0.25">
      <c r="E6" s="139" t="s">
        <v>79</v>
      </c>
      <c r="F6" s="139"/>
      <c r="G6" s="139"/>
      <c r="H6" s="139"/>
      <c r="I6" s="139"/>
      <c r="J6" s="139"/>
      <c r="K6" s="139"/>
      <c r="L6" s="139"/>
      <c r="M6" s="139"/>
    </row>
    <row r="7" spans="1:18" ht="15" customHeight="1" x14ac:dyDescent="0.25">
      <c r="E7" s="139"/>
      <c r="F7" s="139"/>
      <c r="G7" s="139"/>
      <c r="H7" s="139"/>
      <c r="I7" s="139"/>
      <c r="J7" s="139"/>
      <c r="K7" s="139"/>
      <c r="L7" s="139"/>
      <c r="M7" s="139"/>
    </row>
    <row r="8" spans="1:18" x14ac:dyDescent="0.25">
      <c r="E8" s="140" t="s">
        <v>80</v>
      </c>
      <c r="F8" s="140"/>
      <c r="G8" s="140"/>
      <c r="H8" s="140"/>
      <c r="I8" s="140"/>
      <c r="J8" s="140"/>
      <c r="K8" s="140"/>
      <c r="L8" s="140"/>
      <c r="M8" s="140"/>
    </row>
    <row r="9" spans="1:18" x14ac:dyDescent="0.25">
      <c r="A9" t="s">
        <v>101</v>
      </c>
      <c r="J9" s="164" t="s">
        <v>175</v>
      </c>
      <c r="K9" s="164"/>
      <c r="L9" s="164"/>
      <c r="M9" s="164"/>
      <c r="N9" s="164"/>
      <c r="O9" s="164"/>
      <c r="P9" s="164"/>
      <c r="Q9" s="164"/>
      <c r="R9" s="164"/>
    </row>
    <row r="10" spans="1:18" ht="8.25" customHeight="1" x14ac:dyDescent="0.25">
      <c r="G10" s="1"/>
    </row>
    <row r="11" spans="1:18" x14ac:dyDescent="0.25">
      <c r="A11" t="s">
        <v>104</v>
      </c>
    </row>
    <row r="12" spans="1:18" x14ac:dyDescent="0.25">
      <c r="A12" t="s">
        <v>105</v>
      </c>
    </row>
    <row r="13" spans="1:18" x14ac:dyDescent="0.25">
      <c r="A13" t="s">
        <v>106</v>
      </c>
    </row>
    <row r="15" spans="1:18" ht="21" x14ac:dyDescent="0.35">
      <c r="A15" s="8" t="s">
        <v>81</v>
      </c>
      <c r="B15" s="8" t="s">
        <v>111</v>
      </c>
      <c r="C15" s="7"/>
      <c r="D15" s="7"/>
      <c r="E15" s="7"/>
      <c r="F15" s="7"/>
      <c r="G15" s="7"/>
      <c r="H15" s="7"/>
      <c r="I15" s="7"/>
      <c r="J15" s="7"/>
    </row>
    <row r="16" spans="1:18" ht="18.75" x14ac:dyDescent="0.3">
      <c r="B16" s="2" t="s">
        <v>82</v>
      </c>
    </row>
    <row r="17" spans="1:2" ht="18.75" x14ac:dyDescent="0.3">
      <c r="B17" s="2" t="s">
        <v>88</v>
      </c>
    </row>
    <row r="18" spans="1:2" ht="18.75" x14ac:dyDescent="0.3">
      <c r="B18" s="2" t="s">
        <v>89</v>
      </c>
    </row>
    <row r="19" spans="1:2" ht="18.75" x14ac:dyDescent="0.3">
      <c r="B19" s="2" t="s">
        <v>90</v>
      </c>
    </row>
    <row r="20" spans="1:2" ht="18.75" x14ac:dyDescent="0.3">
      <c r="B20" s="2" t="s">
        <v>91</v>
      </c>
    </row>
    <row r="21" spans="1:2" ht="18.75" x14ac:dyDescent="0.3">
      <c r="B21" s="2"/>
    </row>
    <row r="22" spans="1:2" ht="21" x14ac:dyDescent="0.35">
      <c r="A22" s="8" t="s">
        <v>83</v>
      </c>
      <c r="B22" s="8" t="s">
        <v>110</v>
      </c>
    </row>
    <row r="23" spans="1:2" ht="18.75" x14ac:dyDescent="0.3">
      <c r="B23" s="2" t="s">
        <v>84</v>
      </c>
    </row>
    <row r="24" spans="1:2" ht="18.75" x14ac:dyDescent="0.3">
      <c r="B24" s="2" t="s">
        <v>85</v>
      </c>
    </row>
    <row r="25" spans="1:2" ht="18.75" x14ac:dyDescent="0.3">
      <c r="B25" s="2" t="s">
        <v>86</v>
      </c>
    </row>
    <row r="26" spans="1:2" ht="18.75" x14ac:dyDescent="0.3">
      <c r="B26" s="2" t="s">
        <v>87</v>
      </c>
    </row>
    <row r="28" spans="1:2" ht="21" x14ac:dyDescent="0.35">
      <c r="A28" s="8" t="s">
        <v>102</v>
      </c>
      <c r="B28" s="6" t="s">
        <v>109</v>
      </c>
    </row>
    <row r="29" spans="1:2" ht="18.75" x14ac:dyDescent="0.3">
      <c r="B29" s="2" t="s">
        <v>112</v>
      </c>
    </row>
    <row r="30" spans="1:2" ht="18.75" x14ac:dyDescent="0.3">
      <c r="B30" s="2" t="s">
        <v>114</v>
      </c>
    </row>
    <row r="31" spans="1:2" ht="18.75" x14ac:dyDescent="0.3">
      <c r="B31" s="2" t="s">
        <v>113</v>
      </c>
    </row>
    <row r="32" spans="1:2" ht="18.75" x14ac:dyDescent="0.3">
      <c r="B32" s="2" t="s">
        <v>119</v>
      </c>
    </row>
    <row r="33" spans="1:7" ht="18.75" x14ac:dyDescent="0.3">
      <c r="B33" s="2" t="s">
        <v>128</v>
      </c>
    </row>
    <row r="34" spans="1:7" ht="18.75" x14ac:dyDescent="0.3">
      <c r="B34" s="2"/>
    </row>
    <row r="35" spans="1:7" ht="21" x14ac:dyDescent="0.35">
      <c r="A35" s="8" t="s">
        <v>115</v>
      </c>
      <c r="B35" s="6" t="s">
        <v>116</v>
      </c>
    </row>
    <row r="36" spans="1:7" ht="18.75" x14ac:dyDescent="0.3">
      <c r="B36" s="2" t="s">
        <v>117</v>
      </c>
    </row>
    <row r="37" spans="1:7" ht="18.75" x14ac:dyDescent="0.3">
      <c r="B37" s="2" t="s">
        <v>118</v>
      </c>
    </row>
    <row r="38" spans="1:7" ht="18.75" x14ac:dyDescent="0.3">
      <c r="B38" s="2" t="s">
        <v>120</v>
      </c>
    </row>
    <row r="39" spans="1:7" ht="18.75" x14ac:dyDescent="0.3">
      <c r="B39" s="2" t="s">
        <v>154</v>
      </c>
    </row>
    <row r="42" spans="1:7" ht="21" x14ac:dyDescent="0.35">
      <c r="A42" s="8" t="s">
        <v>121</v>
      </c>
      <c r="B42" s="6"/>
      <c r="D42" s="2" t="s">
        <v>131</v>
      </c>
    </row>
    <row r="43" spans="1:7" ht="18.75" x14ac:dyDescent="0.3">
      <c r="D43" s="2" t="s">
        <v>129</v>
      </c>
      <c r="G43" s="2"/>
    </row>
    <row r="45" spans="1:7" ht="18.75" x14ac:dyDescent="0.3">
      <c r="D45" s="2" t="s">
        <v>156</v>
      </c>
    </row>
    <row r="47" spans="1:7" ht="18.75" x14ac:dyDescent="0.3">
      <c r="D47" s="2" t="s">
        <v>155</v>
      </c>
    </row>
    <row r="50" spans="1:2" ht="21" x14ac:dyDescent="0.35">
      <c r="A50" s="8" t="s">
        <v>157</v>
      </c>
    </row>
    <row r="51" spans="1:2" ht="18.75" x14ac:dyDescent="0.3">
      <c r="B51" s="2" t="s">
        <v>158</v>
      </c>
    </row>
    <row r="52" spans="1:2" ht="18.75" x14ac:dyDescent="0.3">
      <c r="B52" s="2" t="s">
        <v>159</v>
      </c>
    </row>
    <row r="53" spans="1:2" ht="18.75" x14ac:dyDescent="0.3">
      <c r="B53" s="2" t="s">
        <v>160</v>
      </c>
    </row>
    <row r="54" spans="1:2" ht="18.75" x14ac:dyDescent="0.3">
      <c r="B54" s="2" t="s">
        <v>161</v>
      </c>
    </row>
    <row r="55" spans="1:2" ht="18.75" x14ac:dyDescent="0.3">
      <c r="B55" s="2" t="s">
        <v>162</v>
      </c>
    </row>
  </sheetData>
  <sheetProtection password="C724" sheet="1" objects="1" scenarios="1"/>
  <mergeCells count="3">
    <mergeCell ref="E6:M7"/>
    <mergeCell ref="E8:M8"/>
    <mergeCell ref="J9:R9"/>
  </mergeCells>
  <hyperlinks>
    <hyperlink ref="J9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X81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E65" sqref="E65"/>
    </sheetView>
  </sheetViews>
  <sheetFormatPr defaultColWidth="11.42578125" defaultRowHeight="15" x14ac:dyDescent="0.25"/>
  <cols>
    <col min="1" max="1" width="41.28515625" style="9" bestFit="1" customWidth="1"/>
    <col min="2" max="2" width="16.140625" style="9" customWidth="1"/>
    <col min="3" max="3" width="18.28515625" style="9" customWidth="1"/>
    <col min="4" max="4" width="14.85546875" style="9" bestFit="1" customWidth="1"/>
    <col min="5" max="7" width="12.5703125" style="9" bestFit="1" customWidth="1"/>
    <col min="8" max="8" width="17.85546875" style="9" customWidth="1"/>
    <col min="9" max="9" width="13.7109375" style="9" customWidth="1"/>
    <col min="10" max="10" width="14.85546875" style="9" bestFit="1" customWidth="1"/>
    <col min="11" max="11" width="14.5703125" style="9" bestFit="1" customWidth="1"/>
    <col min="12" max="12" width="12.7109375" style="9" customWidth="1"/>
    <col min="13" max="13" width="13.42578125" style="9" bestFit="1" customWidth="1"/>
    <col min="14" max="16" width="12.5703125" style="9" bestFit="1" customWidth="1"/>
    <col min="17" max="16384" width="11.42578125" style="9"/>
  </cols>
  <sheetData>
    <row r="1" spans="1:15" x14ac:dyDescent="0.25">
      <c r="A1" s="3" t="s">
        <v>97</v>
      </c>
      <c r="B1" s="4" t="s">
        <v>97</v>
      </c>
      <c r="C1" s="3"/>
      <c r="D1" s="4" t="s">
        <v>97</v>
      </c>
      <c r="E1" s="3"/>
      <c r="F1" s="4"/>
      <c r="G1" s="4" t="s">
        <v>97</v>
      </c>
      <c r="H1" s="5"/>
      <c r="I1" s="5"/>
      <c r="J1" s="4" t="s">
        <v>97</v>
      </c>
      <c r="K1" s="5"/>
      <c r="L1" s="5"/>
      <c r="M1" s="4" t="s">
        <v>97</v>
      </c>
      <c r="N1" s="5"/>
    </row>
    <row r="2" spans="1:15" ht="22.5" customHeight="1" x14ac:dyDescent="0.25">
      <c r="A2" s="10" t="s">
        <v>53</v>
      </c>
      <c r="B2" s="128" t="s">
        <v>26</v>
      </c>
      <c r="C2" s="129" t="s">
        <v>11</v>
      </c>
      <c r="D2" s="130" t="s">
        <v>12</v>
      </c>
      <c r="E2" s="131" t="s">
        <v>13</v>
      </c>
      <c r="F2" s="131" t="s">
        <v>14</v>
      </c>
      <c r="G2" s="131" t="s">
        <v>15</v>
      </c>
      <c r="H2" s="131" t="s">
        <v>3</v>
      </c>
      <c r="I2" s="131" t="s">
        <v>4</v>
      </c>
      <c r="J2" s="131" t="s">
        <v>5</v>
      </c>
      <c r="K2" s="131" t="s">
        <v>6</v>
      </c>
      <c r="L2" s="131" t="s">
        <v>7</v>
      </c>
      <c r="M2" s="131" t="s">
        <v>8</v>
      </c>
      <c r="N2" s="131" t="s">
        <v>9</v>
      </c>
    </row>
    <row r="3" spans="1:15" s="16" customFormat="1" x14ac:dyDescent="0.25">
      <c r="A3" s="11" t="s">
        <v>22</v>
      </c>
      <c r="B3" s="12"/>
      <c r="C3" s="13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5" s="16" customFormat="1" x14ac:dyDescent="0.25">
      <c r="A4" s="11" t="s">
        <v>70</v>
      </c>
      <c r="B4" s="17"/>
      <c r="C4" s="13"/>
      <c r="D4" s="18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5" s="16" customFormat="1" x14ac:dyDescent="0.25">
      <c r="A5" s="11" t="s">
        <v>23</v>
      </c>
      <c r="B5" s="17"/>
      <c r="C5" s="19"/>
      <c r="D5" s="18"/>
      <c r="E5" s="13"/>
      <c r="F5" s="13"/>
      <c r="G5" s="13"/>
      <c r="H5" s="13"/>
      <c r="I5" s="13"/>
      <c r="J5" s="13"/>
      <c r="K5" s="13"/>
      <c r="L5" s="20"/>
      <c r="M5" s="20"/>
      <c r="N5" s="20"/>
    </row>
    <row r="6" spans="1:15" s="16" customFormat="1" x14ac:dyDescent="0.25">
      <c r="A6" s="11" t="s">
        <v>24</v>
      </c>
      <c r="B6" s="17"/>
      <c r="C6" s="13"/>
      <c r="D6" s="18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s="16" customFormat="1" x14ac:dyDescent="0.25">
      <c r="A7" s="21" t="s">
        <v>25</v>
      </c>
      <c r="B7" s="22"/>
      <c r="C7" s="23"/>
      <c r="D7" s="24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ht="18" customHeight="1" x14ac:dyDescent="0.25">
      <c r="A8" s="25" t="s">
        <v>21</v>
      </c>
      <c r="B8" s="17"/>
      <c r="C8" s="13"/>
      <c r="D8" s="18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ht="18" customHeight="1" x14ac:dyDescent="0.25">
      <c r="A9" s="25" t="s">
        <v>71</v>
      </c>
      <c r="B9" s="17"/>
      <c r="C9" s="13"/>
      <c r="D9" s="18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ht="18" customHeight="1" x14ac:dyDescent="0.25">
      <c r="A10" s="25" t="s">
        <v>36</v>
      </c>
      <c r="B10" s="17"/>
      <c r="C10" s="13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5" ht="18" customHeight="1" x14ac:dyDescent="0.25">
      <c r="A11" s="25" t="s">
        <v>29</v>
      </c>
      <c r="B11" s="17"/>
      <c r="C11" s="13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</row>
    <row r="12" spans="1:15" ht="18" customHeight="1" x14ac:dyDescent="0.25">
      <c r="A12" s="25" t="s">
        <v>27</v>
      </c>
      <c r="B12" s="17"/>
      <c r="C12" s="13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</row>
    <row r="13" spans="1:15" ht="18" customHeight="1" x14ac:dyDescent="0.25">
      <c r="A13" s="21" t="s">
        <v>30</v>
      </c>
      <c r="B13" s="22"/>
      <c r="C13" s="29"/>
      <c r="D13" s="30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5" x14ac:dyDescent="0.25">
      <c r="A14" s="25" t="s">
        <v>2</v>
      </c>
      <c r="B14" s="31"/>
      <c r="C14" s="32"/>
      <c r="D14" s="33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5" x14ac:dyDescent="0.25">
      <c r="A15" s="25" t="s">
        <v>0</v>
      </c>
      <c r="B15" s="17"/>
      <c r="C15" s="32"/>
      <c r="D15" s="33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5" x14ac:dyDescent="0.25">
      <c r="A16" s="25" t="s">
        <v>1</v>
      </c>
      <c r="B16" s="17"/>
      <c r="C16" s="32"/>
      <c r="D16" s="33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25">
      <c r="A17" s="34" t="s">
        <v>19</v>
      </c>
      <c r="B17" s="17"/>
      <c r="C17" s="35"/>
      <c r="D17" s="36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25">
      <c r="A18" s="37" t="s">
        <v>18</v>
      </c>
      <c r="B18" s="17"/>
      <c r="C18" s="35"/>
      <c r="D18" s="36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x14ac:dyDescent="0.25">
      <c r="A19" s="38" t="s">
        <v>17</v>
      </c>
      <c r="B19" s="17"/>
      <c r="C19" s="35"/>
      <c r="D19" s="36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x14ac:dyDescent="0.25">
      <c r="A20" s="25" t="s">
        <v>31</v>
      </c>
      <c r="B20" s="17"/>
      <c r="C20" s="32"/>
      <c r="D20" s="33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x14ac:dyDescent="0.25">
      <c r="A21" s="25" t="s">
        <v>32</v>
      </c>
      <c r="B21" s="17"/>
      <c r="C21" s="32"/>
      <c r="D21" s="33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x14ac:dyDescent="0.25">
      <c r="A22" s="21" t="s">
        <v>33</v>
      </c>
      <c r="B22" s="22"/>
      <c r="C22" s="29"/>
      <c r="D22" s="30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x14ac:dyDescent="0.25">
      <c r="A23" s="25" t="s">
        <v>34</v>
      </c>
      <c r="B23" s="17"/>
      <c r="C23" s="13"/>
      <c r="D23" s="18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25" t="s">
        <v>35</v>
      </c>
      <c r="B24" s="17"/>
      <c r="C24" s="13"/>
      <c r="D24" s="18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25" t="s">
        <v>28</v>
      </c>
      <c r="B25" s="17"/>
      <c r="C25" s="13"/>
      <c r="D25" s="18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5">
      <c r="A26" s="25" t="s">
        <v>37</v>
      </c>
      <c r="B26" s="17"/>
      <c r="C26" s="13"/>
      <c r="D26" s="18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25" t="s">
        <v>38</v>
      </c>
      <c r="B27" s="17"/>
      <c r="C27" s="13"/>
      <c r="D27" s="18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21" t="s">
        <v>16</v>
      </c>
      <c r="B28" s="22"/>
      <c r="C28" s="29"/>
      <c r="D28" s="30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x14ac:dyDescent="0.25">
      <c r="A29" s="25" t="s">
        <v>72</v>
      </c>
      <c r="B29" s="17"/>
      <c r="C29" s="13"/>
      <c r="D29" s="18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25" t="s">
        <v>39</v>
      </c>
      <c r="B30" s="17"/>
      <c r="C30" s="13"/>
      <c r="D30" s="18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25" t="s">
        <v>40</v>
      </c>
      <c r="B31" s="17"/>
      <c r="C31" s="13"/>
      <c r="D31" s="18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25" t="s">
        <v>41</v>
      </c>
      <c r="B32" s="17"/>
      <c r="C32" s="13"/>
      <c r="D32" s="18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24" x14ac:dyDescent="0.25">
      <c r="A33" s="25" t="s">
        <v>42</v>
      </c>
      <c r="B33" s="17"/>
      <c r="C33" s="13"/>
      <c r="D33" s="18"/>
      <c r="E33" s="13"/>
      <c r="F33" s="13"/>
      <c r="G33" s="13"/>
      <c r="H33" s="13"/>
      <c r="I33" s="13"/>
      <c r="J33" s="13"/>
      <c r="K33" s="13"/>
      <c r="L33" s="13"/>
      <c r="M33" s="13"/>
      <c r="N33" s="13"/>
      <c r="P33" s="39"/>
    </row>
    <row r="34" spans="1:24" x14ac:dyDescent="0.25">
      <c r="A34" s="25" t="s">
        <v>43</v>
      </c>
      <c r="B34" s="17"/>
      <c r="C34" s="13"/>
      <c r="D34" s="18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39"/>
      <c r="P34" s="39"/>
    </row>
    <row r="35" spans="1:24" x14ac:dyDescent="0.25">
      <c r="A35" s="25" t="s">
        <v>44</v>
      </c>
      <c r="B35" s="17"/>
      <c r="C35" s="13"/>
      <c r="D35" s="18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39"/>
    </row>
    <row r="36" spans="1:24" x14ac:dyDescent="0.25">
      <c r="A36" s="25" t="s">
        <v>45</v>
      </c>
      <c r="B36" s="17"/>
      <c r="C36" s="13"/>
      <c r="D36" s="18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24" x14ac:dyDescent="0.25">
      <c r="A37" s="25" t="s">
        <v>73</v>
      </c>
      <c r="B37" s="17"/>
      <c r="C37" s="13"/>
      <c r="D37" s="18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24" x14ac:dyDescent="0.25">
      <c r="A38" s="21" t="s">
        <v>46</v>
      </c>
      <c r="B38" s="40"/>
      <c r="C38" s="41"/>
      <c r="D38" s="42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24" x14ac:dyDescent="0.25">
      <c r="A39" s="25" t="s">
        <v>74</v>
      </c>
      <c r="B39" s="43"/>
      <c r="C39" s="13"/>
      <c r="D39" s="45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24" x14ac:dyDescent="0.25">
      <c r="A40" s="21" t="s">
        <v>75</v>
      </c>
      <c r="B40" s="46">
        <f t="shared" ref="B40:N40" si="0">SUM(B9:B39,B5)</f>
        <v>0</v>
      </c>
      <c r="C40" s="47">
        <f t="shared" si="0"/>
        <v>0</v>
      </c>
      <c r="D40" s="48">
        <f t="shared" si="0"/>
        <v>0</v>
      </c>
      <c r="E40" s="47">
        <f t="shared" si="0"/>
        <v>0</v>
      </c>
      <c r="F40" s="47">
        <f t="shared" si="0"/>
        <v>0</v>
      </c>
      <c r="G40" s="47">
        <f t="shared" si="0"/>
        <v>0</v>
      </c>
      <c r="H40" s="47">
        <f t="shared" si="0"/>
        <v>0</v>
      </c>
      <c r="I40" s="47">
        <f t="shared" si="0"/>
        <v>0</v>
      </c>
      <c r="J40" s="47">
        <f t="shared" si="0"/>
        <v>0</v>
      </c>
      <c r="K40" s="47">
        <f t="shared" si="0"/>
        <v>0</v>
      </c>
      <c r="L40" s="47">
        <f t="shared" si="0"/>
        <v>0</v>
      </c>
      <c r="M40" s="47">
        <f t="shared" si="0"/>
        <v>0</v>
      </c>
      <c r="N40" s="47">
        <f t="shared" si="0"/>
        <v>0</v>
      </c>
      <c r="P40" s="39"/>
    </row>
    <row r="41" spans="1:24" x14ac:dyDescent="0.25">
      <c r="A41" s="21" t="s">
        <v>47</v>
      </c>
      <c r="B41" s="46">
        <f t="shared" ref="B41:N41" si="1">SUM(B5:B39)+B3</f>
        <v>0</v>
      </c>
      <c r="C41" s="47">
        <f t="shared" si="1"/>
        <v>0</v>
      </c>
      <c r="D41" s="48">
        <f t="shared" si="1"/>
        <v>0</v>
      </c>
      <c r="E41" s="47">
        <f t="shared" si="1"/>
        <v>0</v>
      </c>
      <c r="F41" s="47">
        <f t="shared" si="1"/>
        <v>0</v>
      </c>
      <c r="G41" s="47">
        <f t="shared" si="1"/>
        <v>0</v>
      </c>
      <c r="H41" s="47">
        <f t="shared" si="1"/>
        <v>0</v>
      </c>
      <c r="I41" s="47">
        <f t="shared" si="1"/>
        <v>0</v>
      </c>
      <c r="J41" s="47">
        <f t="shared" si="1"/>
        <v>0</v>
      </c>
      <c r="K41" s="47">
        <f t="shared" si="1"/>
        <v>0</v>
      </c>
      <c r="L41" s="47">
        <f t="shared" si="1"/>
        <v>0</v>
      </c>
      <c r="M41" s="47">
        <f t="shared" si="1"/>
        <v>0</v>
      </c>
      <c r="N41" s="47">
        <f t="shared" si="1"/>
        <v>0</v>
      </c>
      <c r="P41" s="39"/>
    </row>
    <row r="42" spans="1:24" x14ac:dyDescent="0.25">
      <c r="A42" s="49" t="s">
        <v>10</v>
      </c>
      <c r="B42" s="50">
        <f t="shared" ref="B42:N42" si="2">SUM(B3:B39)</f>
        <v>0</v>
      </c>
      <c r="C42" s="51">
        <f t="shared" si="2"/>
        <v>0</v>
      </c>
      <c r="D42" s="52">
        <f t="shared" si="2"/>
        <v>0</v>
      </c>
      <c r="E42" s="51">
        <f t="shared" si="2"/>
        <v>0</v>
      </c>
      <c r="F42" s="51">
        <f t="shared" si="2"/>
        <v>0</v>
      </c>
      <c r="G42" s="51">
        <f t="shared" si="2"/>
        <v>0</v>
      </c>
      <c r="H42" s="51">
        <f t="shared" si="2"/>
        <v>0</v>
      </c>
      <c r="I42" s="51">
        <f t="shared" si="2"/>
        <v>0</v>
      </c>
      <c r="J42" s="51">
        <f t="shared" si="2"/>
        <v>0</v>
      </c>
      <c r="K42" s="51">
        <f t="shared" si="2"/>
        <v>0</v>
      </c>
      <c r="L42" s="51">
        <f t="shared" si="2"/>
        <v>0</v>
      </c>
      <c r="M42" s="51">
        <f t="shared" si="2"/>
        <v>0</v>
      </c>
      <c r="N42" s="51">
        <f t="shared" si="2"/>
        <v>0</v>
      </c>
      <c r="O42" s="39">
        <f>SUM(C42:N42)</f>
        <v>0</v>
      </c>
    </row>
    <row r="43" spans="1:24" x14ac:dyDescent="0.25">
      <c r="B43" s="53"/>
      <c r="C43" s="54"/>
      <c r="D43" s="55"/>
      <c r="E43" s="54"/>
      <c r="F43" s="54"/>
      <c r="G43" s="54"/>
      <c r="H43" s="54"/>
      <c r="I43" s="54"/>
      <c r="J43" s="54"/>
      <c r="K43" s="54"/>
      <c r="L43" s="54"/>
      <c r="M43" s="54"/>
      <c r="N43" s="54"/>
      <c r="P43" s="16"/>
      <c r="Q43" s="16"/>
      <c r="R43" s="16"/>
      <c r="S43" s="16"/>
      <c r="T43" s="16"/>
      <c r="U43" s="16"/>
      <c r="V43" s="16"/>
      <c r="W43" s="16"/>
      <c r="X43" s="16"/>
    </row>
    <row r="44" spans="1:24" x14ac:dyDescent="0.25">
      <c r="A44" s="149" t="s">
        <v>77</v>
      </c>
      <c r="B44" s="150"/>
      <c r="C44" s="56" t="s">
        <v>48</v>
      </c>
      <c r="D44" s="57" t="s">
        <v>48</v>
      </c>
      <c r="E44" s="56" t="s">
        <v>48</v>
      </c>
      <c r="F44" s="56" t="s">
        <v>48</v>
      </c>
      <c r="G44" s="56" t="s">
        <v>48</v>
      </c>
      <c r="H44" s="56" t="s">
        <v>48</v>
      </c>
      <c r="I44" s="56" t="s">
        <v>48</v>
      </c>
      <c r="J44" s="56" t="s">
        <v>48</v>
      </c>
      <c r="K44" s="56" t="s">
        <v>48</v>
      </c>
      <c r="L44" s="56" t="s">
        <v>48</v>
      </c>
      <c r="M44" s="56" t="s">
        <v>48</v>
      </c>
      <c r="N44" s="56" t="s">
        <v>48</v>
      </c>
    </row>
    <row r="45" spans="1:24" x14ac:dyDescent="0.25">
      <c r="A45" s="58" t="s">
        <v>54</v>
      </c>
      <c r="B45" s="59">
        <v>0</v>
      </c>
      <c r="C45" s="44">
        <v>0</v>
      </c>
      <c r="D45" s="45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39"/>
      <c r="P45" s="60"/>
    </row>
    <row r="46" spans="1:24" x14ac:dyDescent="0.25">
      <c r="A46" s="58" t="s">
        <v>20</v>
      </c>
      <c r="B46" s="59">
        <v>0</v>
      </c>
      <c r="C46" s="44">
        <v>0</v>
      </c>
      <c r="D46" s="45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39"/>
      <c r="P46" s="60"/>
    </row>
    <row r="47" spans="1:24" x14ac:dyDescent="0.25">
      <c r="A47" s="58" t="s">
        <v>76</v>
      </c>
      <c r="B47" s="59">
        <v>0</v>
      </c>
      <c r="C47" s="44">
        <v>0</v>
      </c>
      <c r="D47" s="45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39"/>
      <c r="P47" s="39"/>
    </row>
    <row r="48" spans="1:24" x14ac:dyDescent="0.25">
      <c r="A48" s="58" t="s">
        <v>49</v>
      </c>
      <c r="B48" s="59">
        <v>0</v>
      </c>
      <c r="C48" s="44">
        <v>0</v>
      </c>
      <c r="D48" s="45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39"/>
      <c r="P48" s="39"/>
    </row>
    <row r="49" spans="1:16" x14ac:dyDescent="0.25">
      <c r="A49" s="58" t="s">
        <v>78</v>
      </c>
      <c r="B49" s="59">
        <v>0</v>
      </c>
      <c r="C49" s="44">
        <v>0</v>
      </c>
      <c r="D49" s="45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39"/>
      <c r="P49" s="39"/>
    </row>
    <row r="50" spans="1:16" x14ac:dyDescent="0.25">
      <c r="A50" s="58" t="s">
        <v>10</v>
      </c>
      <c r="B50" s="61">
        <f>SUM(B45:B49)</f>
        <v>0</v>
      </c>
      <c r="C50" s="62">
        <f>SUM(C45:C49)</f>
        <v>0</v>
      </c>
      <c r="D50" s="63">
        <f t="shared" ref="D50:N50" si="3">SUM(D45:D49)</f>
        <v>0</v>
      </c>
      <c r="E50" s="62">
        <f t="shared" si="3"/>
        <v>0</v>
      </c>
      <c r="F50" s="62">
        <f t="shared" si="3"/>
        <v>0</v>
      </c>
      <c r="G50" s="62">
        <f t="shared" si="3"/>
        <v>0</v>
      </c>
      <c r="H50" s="62">
        <f t="shared" si="3"/>
        <v>0</v>
      </c>
      <c r="I50" s="62">
        <f t="shared" si="3"/>
        <v>0</v>
      </c>
      <c r="J50" s="62">
        <f t="shared" si="3"/>
        <v>0</v>
      </c>
      <c r="K50" s="62">
        <f t="shared" si="3"/>
        <v>0</v>
      </c>
      <c r="L50" s="62">
        <f t="shared" si="3"/>
        <v>0</v>
      </c>
      <c r="M50" s="62">
        <f t="shared" si="3"/>
        <v>0</v>
      </c>
      <c r="N50" s="62">
        <f t="shared" si="3"/>
        <v>0</v>
      </c>
      <c r="O50" s="39">
        <f>SUM(C50:N50)</f>
        <v>0</v>
      </c>
    </row>
    <row r="51" spans="1:16" x14ac:dyDescent="0.25">
      <c r="A51" s="58" t="s">
        <v>50</v>
      </c>
      <c r="B51" s="64">
        <f t="shared" ref="B51:O51" si="4">B50-B42</f>
        <v>0</v>
      </c>
      <c r="C51" s="65">
        <f t="shared" si="4"/>
        <v>0</v>
      </c>
      <c r="D51" s="66">
        <f t="shared" si="4"/>
        <v>0</v>
      </c>
      <c r="E51" s="65">
        <f t="shared" si="4"/>
        <v>0</v>
      </c>
      <c r="F51" s="65">
        <f t="shared" si="4"/>
        <v>0</v>
      </c>
      <c r="G51" s="65">
        <f t="shared" si="4"/>
        <v>0</v>
      </c>
      <c r="H51" s="65">
        <f t="shared" si="4"/>
        <v>0</v>
      </c>
      <c r="I51" s="65">
        <f t="shared" si="4"/>
        <v>0</v>
      </c>
      <c r="J51" s="65">
        <f t="shared" si="4"/>
        <v>0</v>
      </c>
      <c r="K51" s="65">
        <f t="shared" si="4"/>
        <v>0</v>
      </c>
      <c r="L51" s="65">
        <f t="shared" si="4"/>
        <v>0</v>
      </c>
      <c r="M51" s="65">
        <f t="shared" si="4"/>
        <v>0</v>
      </c>
      <c r="N51" s="65">
        <f t="shared" si="4"/>
        <v>0</v>
      </c>
      <c r="O51" s="60">
        <f t="shared" si="4"/>
        <v>0</v>
      </c>
    </row>
    <row r="52" spans="1:16" x14ac:dyDescent="0.25">
      <c r="A52" s="58"/>
    </row>
    <row r="53" spans="1:16" ht="15.75" thickBot="1" x14ac:dyDescent="0.3">
      <c r="A53" s="58"/>
      <c r="H53" s="67"/>
      <c r="I53" s="67"/>
      <c r="J53" s="67"/>
      <c r="K53" s="67"/>
      <c r="L53" s="67"/>
      <c r="M53" s="67"/>
      <c r="N53" s="67"/>
    </row>
    <row r="54" spans="1:16" ht="15.75" thickBot="1" x14ac:dyDescent="0.3">
      <c r="B54" s="28"/>
      <c r="C54" s="39"/>
      <c r="D54" s="159" t="s">
        <v>95</v>
      </c>
      <c r="E54" s="160"/>
      <c r="F54" s="160"/>
      <c r="G54" s="160"/>
      <c r="H54" s="160"/>
      <c r="I54" s="161"/>
      <c r="O54" s="39"/>
    </row>
    <row r="55" spans="1:16" ht="15.75" thickBot="1" x14ac:dyDescent="0.3">
      <c r="C55" s="39"/>
      <c r="D55" s="68" t="s">
        <v>51</v>
      </c>
      <c r="E55" s="69"/>
      <c r="F55" s="157" t="s">
        <v>93</v>
      </c>
      <c r="G55" s="158"/>
      <c r="H55" s="70" t="s">
        <v>52</v>
      </c>
      <c r="I55" s="71">
        <f>B50</f>
        <v>0</v>
      </c>
    </row>
    <row r="56" spans="1:16" x14ac:dyDescent="0.25">
      <c r="A56" s="72" t="s">
        <v>98</v>
      </c>
      <c r="B56" s="73"/>
      <c r="C56" s="74" t="s">
        <v>55</v>
      </c>
      <c r="D56" s="75"/>
      <c r="E56" s="69" t="s">
        <v>171</v>
      </c>
      <c r="F56" s="76"/>
      <c r="G56" s="77"/>
      <c r="H56" s="69"/>
      <c r="I56" s="78"/>
      <c r="J56" s="69"/>
      <c r="K56" s="69"/>
      <c r="N56" s="79"/>
      <c r="O56" s="39"/>
    </row>
    <row r="57" spans="1:16" ht="15.75" thickBot="1" x14ac:dyDescent="0.3">
      <c r="A57" s="80" t="s">
        <v>99</v>
      </c>
      <c r="B57" s="81"/>
      <c r="C57" s="74" t="s">
        <v>56</v>
      </c>
      <c r="D57" s="82"/>
      <c r="E57" s="69" t="s">
        <v>172</v>
      </c>
      <c r="F57" s="83"/>
      <c r="G57" s="84"/>
      <c r="H57" s="151" t="s">
        <v>96</v>
      </c>
      <c r="I57" s="152"/>
      <c r="O57" s="39"/>
    </row>
    <row r="58" spans="1:16" ht="15.75" thickBot="1" x14ac:dyDescent="0.3">
      <c r="A58" s="80" t="s">
        <v>108</v>
      </c>
      <c r="B58" s="81"/>
      <c r="C58" s="74" t="s">
        <v>58</v>
      </c>
      <c r="D58" s="82"/>
      <c r="E58" s="69" t="s">
        <v>173</v>
      </c>
      <c r="F58" s="83"/>
      <c r="G58" s="84"/>
      <c r="H58" s="153">
        <f>D64-G64</f>
        <v>0</v>
      </c>
      <c r="I58" s="154"/>
      <c r="P58" s="39"/>
    </row>
    <row r="59" spans="1:16" ht="15.75" thickBot="1" x14ac:dyDescent="0.3">
      <c r="A59" s="85" t="s">
        <v>100</v>
      </c>
      <c r="B59" s="86"/>
      <c r="C59" s="74" t="s">
        <v>57</v>
      </c>
      <c r="D59" s="87"/>
      <c r="E59" s="88" t="s">
        <v>174</v>
      </c>
      <c r="F59" s="83"/>
      <c r="G59" s="84"/>
      <c r="H59" s="162" t="s">
        <v>103</v>
      </c>
      <c r="I59" s="163"/>
      <c r="O59" s="28"/>
    </row>
    <row r="60" spans="1:16" ht="15.75" thickBot="1" x14ac:dyDescent="0.3">
      <c r="C60" s="74" t="s">
        <v>94</v>
      </c>
      <c r="D60" s="87"/>
      <c r="E60" s="88" t="s">
        <v>174</v>
      </c>
      <c r="F60" s="83"/>
      <c r="G60" s="84"/>
      <c r="H60" s="155" t="e">
        <f>H58/I55</f>
        <v>#DIV/0!</v>
      </c>
      <c r="I60" s="156"/>
    </row>
    <row r="61" spans="1:16" x14ac:dyDescent="0.25">
      <c r="C61" s="74" t="s">
        <v>94</v>
      </c>
      <c r="D61" s="87"/>
      <c r="E61" s="88" t="s">
        <v>174</v>
      </c>
      <c r="F61" s="83"/>
      <c r="G61" s="132"/>
      <c r="H61" s="134"/>
      <c r="I61" s="135"/>
    </row>
    <row r="62" spans="1:16" x14ac:dyDescent="0.25">
      <c r="C62" s="74" t="s">
        <v>94</v>
      </c>
      <c r="D62" s="87"/>
      <c r="E62" s="88" t="s">
        <v>174</v>
      </c>
      <c r="F62" s="83"/>
      <c r="G62" s="132"/>
      <c r="H62" s="134"/>
      <c r="I62" s="135"/>
    </row>
    <row r="63" spans="1:16" ht="15.75" thickBot="1" x14ac:dyDescent="0.3">
      <c r="C63" s="74" t="s">
        <v>94</v>
      </c>
      <c r="D63" s="87"/>
      <c r="E63" s="88" t="s">
        <v>174</v>
      </c>
      <c r="F63" s="89"/>
      <c r="G63" s="133"/>
      <c r="H63" s="134"/>
      <c r="I63" s="135"/>
    </row>
    <row r="64" spans="1:16" ht="15.75" thickBot="1" x14ac:dyDescent="0.3">
      <c r="C64" s="39"/>
      <c r="D64" s="90">
        <f>SUM(D56:D63)</f>
        <v>0</v>
      </c>
      <c r="E64" s="91"/>
      <c r="F64" s="92"/>
      <c r="G64" s="93">
        <f>SUM(F56:G63)</f>
        <v>0</v>
      </c>
      <c r="H64" s="91"/>
      <c r="I64" s="94"/>
      <c r="O64" s="28"/>
    </row>
    <row r="65" spans="1:22" x14ac:dyDescent="0.25">
      <c r="M65" s="28"/>
    </row>
    <row r="66" spans="1:22" ht="15.75" thickBot="1" x14ac:dyDescent="0.3"/>
    <row r="67" spans="1:22" ht="24" thickBot="1" x14ac:dyDescent="0.4">
      <c r="A67" s="141" t="s">
        <v>92</v>
      </c>
      <c r="B67" s="142"/>
      <c r="C67" s="142"/>
      <c r="D67" s="142"/>
      <c r="E67" s="142"/>
      <c r="F67" s="143"/>
      <c r="H67" s="146" t="s">
        <v>125</v>
      </c>
      <c r="I67" s="147"/>
      <c r="J67" s="147"/>
      <c r="K67" s="147"/>
      <c r="L67" s="147"/>
      <c r="M67" s="147"/>
      <c r="N67" s="148"/>
      <c r="O67" s="141" t="s">
        <v>125</v>
      </c>
      <c r="P67" s="142"/>
      <c r="Q67" s="142"/>
      <c r="R67" s="142"/>
      <c r="S67" s="142"/>
      <c r="T67" s="142"/>
      <c r="U67" s="142"/>
      <c r="V67" s="143"/>
    </row>
    <row r="68" spans="1:22" x14ac:dyDescent="0.25">
      <c r="A68" s="95" t="s">
        <v>59</v>
      </c>
      <c r="B68" s="96" t="s">
        <v>66</v>
      </c>
      <c r="C68" s="96" t="s">
        <v>67</v>
      </c>
      <c r="D68" s="96" t="s">
        <v>68</v>
      </c>
      <c r="E68" s="96" t="s">
        <v>69</v>
      </c>
      <c r="F68" s="97"/>
      <c r="H68" s="144" t="s">
        <v>124</v>
      </c>
      <c r="I68" s="145"/>
      <c r="J68" s="98"/>
      <c r="K68" s="98" t="s">
        <v>132</v>
      </c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9"/>
    </row>
    <row r="69" spans="1:22" x14ac:dyDescent="0.25">
      <c r="A69" s="100" t="s">
        <v>60</v>
      </c>
      <c r="B69" s="101">
        <v>0</v>
      </c>
      <c r="C69" s="69"/>
      <c r="D69" s="102"/>
      <c r="E69" s="103"/>
      <c r="F69" s="104"/>
      <c r="H69" s="100" t="s">
        <v>126</v>
      </c>
      <c r="I69" s="105"/>
      <c r="J69" s="69"/>
      <c r="K69" s="69" t="s">
        <v>134</v>
      </c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78"/>
    </row>
    <row r="70" spans="1:22" x14ac:dyDescent="0.25">
      <c r="A70" s="100" t="s">
        <v>61</v>
      </c>
      <c r="B70" s="101">
        <v>0</v>
      </c>
      <c r="C70" s="69"/>
      <c r="D70" s="102"/>
      <c r="E70" s="103"/>
      <c r="F70" s="104"/>
      <c r="H70" s="100" t="s">
        <v>127</v>
      </c>
      <c r="I70" s="105"/>
      <c r="J70" s="69"/>
      <c r="K70" s="69" t="s">
        <v>133</v>
      </c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78"/>
    </row>
    <row r="71" spans="1:22" x14ac:dyDescent="0.25">
      <c r="A71" s="100" t="s">
        <v>62</v>
      </c>
      <c r="B71" s="102">
        <v>0</v>
      </c>
      <c r="C71" s="69"/>
      <c r="D71" s="69"/>
      <c r="E71" s="103"/>
      <c r="F71" s="104"/>
      <c r="H71" s="106"/>
      <c r="I71" s="69"/>
      <c r="J71" s="69"/>
      <c r="K71" s="69" t="s">
        <v>149</v>
      </c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78"/>
    </row>
    <row r="72" spans="1:22" x14ac:dyDescent="0.25">
      <c r="A72" s="100" t="s">
        <v>63</v>
      </c>
      <c r="B72" s="102">
        <v>0</v>
      </c>
      <c r="C72" s="69"/>
      <c r="D72" s="69"/>
      <c r="E72" s="103"/>
      <c r="F72" s="104"/>
      <c r="H72" s="107" t="s">
        <v>153</v>
      </c>
      <c r="I72" s="108" t="e">
        <f>I70/I69</f>
        <v>#DIV/0!</v>
      </c>
      <c r="J72" s="69"/>
      <c r="K72" s="69" t="s">
        <v>145</v>
      </c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78"/>
    </row>
    <row r="73" spans="1:22" x14ac:dyDescent="0.25">
      <c r="A73" s="100" t="s">
        <v>107</v>
      </c>
      <c r="B73" s="102">
        <v>0</v>
      </c>
      <c r="C73" s="69"/>
      <c r="D73" s="69"/>
      <c r="E73" s="103"/>
      <c r="F73" s="104"/>
      <c r="H73" s="10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78"/>
    </row>
    <row r="74" spans="1:22" x14ac:dyDescent="0.25">
      <c r="A74" s="100" t="s">
        <v>122</v>
      </c>
      <c r="B74" s="102">
        <v>0</v>
      </c>
      <c r="C74" s="69"/>
      <c r="D74" s="69"/>
      <c r="E74" s="103"/>
      <c r="F74" s="104"/>
      <c r="H74" s="110" t="s">
        <v>148</v>
      </c>
      <c r="I74" s="111"/>
      <c r="J74" s="69"/>
      <c r="K74" s="112">
        <v>0</v>
      </c>
      <c r="L74" s="69" t="s">
        <v>135</v>
      </c>
      <c r="M74" s="69"/>
      <c r="N74" s="69"/>
      <c r="O74" s="69"/>
      <c r="P74" s="69"/>
      <c r="Q74" s="69"/>
      <c r="R74" s="69"/>
      <c r="S74" s="69"/>
      <c r="T74" s="69"/>
      <c r="U74" s="69"/>
      <c r="V74" s="78"/>
    </row>
    <row r="75" spans="1:22" x14ac:dyDescent="0.25">
      <c r="A75" s="100" t="s">
        <v>123</v>
      </c>
      <c r="B75" s="102">
        <v>0</v>
      </c>
      <c r="C75" s="69"/>
      <c r="D75" s="69"/>
      <c r="E75" s="103"/>
      <c r="F75" s="104"/>
      <c r="H75" s="109" t="s">
        <v>126</v>
      </c>
      <c r="I75" s="105"/>
      <c r="J75" s="69"/>
      <c r="K75" s="113" t="s">
        <v>136</v>
      </c>
      <c r="L75" s="69" t="s">
        <v>137</v>
      </c>
      <c r="M75" s="69"/>
      <c r="N75" s="69"/>
      <c r="O75" s="69"/>
      <c r="P75" s="69"/>
      <c r="Q75" s="69"/>
      <c r="R75" s="69"/>
      <c r="S75" s="69"/>
      <c r="T75" s="69"/>
      <c r="U75" s="69"/>
      <c r="V75" s="78"/>
    </row>
    <row r="76" spans="1:22" x14ac:dyDescent="0.25">
      <c r="A76" s="100" t="s">
        <v>130</v>
      </c>
      <c r="B76" s="102">
        <v>0</v>
      </c>
      <c r="C76" s="69"/>
      <c r="D76" s="69"/>
      <c r="E76" s="103"/>
      <c r="F76" s="104"/>
      <c r="H76" s="109" t="s">
        <v>127</v>
      </c>
      <c r="I76" s="105"/>
      <c r="J76" s="69"/>
      <c r="K76" s="114" t="s">
        <v>140</v>
      </c>
      <c r="L76" s="69" t="s">
        <v>146</v>
      </c>
      <c r="M76" s="69"/>
      <c r="N76" s="69"/>
      <c r="O76" s="69"/>
      <c r="P76" s="69"/>
      <c r="Q76" s="69"/>
      <c r="R76" s="69"/>
      <c r="S76" s="69"/>
      <c r="T76" s="69"/>
      <c r="U76" s="69"/>
      <c r="V76" s="78"/>
    </row>
    <row r="77" spans="1:22" x14ac:dyDescent="0.25">
      <c r="A77" s="100" t="s">
        <v>64</v>
      </c>
      <c r="B77" s="102">
        <v>0</v>
      </c>
      <c r="C77" s="69"/>
      <c r="D77" s="69"/>
      <c r="E77" s="103"/>
      <c r="F77" s="104"/>
      <c r="H77" s="109" t="s">
        <v>150</v>
      </c>
      <c r="I77" s="102"/>
      <c r="J77" s="69"/>
      <c r="K77" s="115" t="s">
        <v>138</v>
      </c>
      <c r="L77" s="69" t="s">
        <v>142</v>
      </c>
      <c r="M77" s="69"/>
      <c r="N77" s="69"/>
      <c r="O77" s="69"/>
      <c r="P77" s="69"/>
      <c r="Q77" s="69"/>
      <c r="R77" s="69"/>
      <c r="S77" s="69"/>
      <c r="T77" s="69"/>
      <c r="U77" s="69"/>
      <c r="V77" s="78"/>
    </row>
    <row r="78" spans="1:22" x14ac:dyDescent="0.25">
      <c r="A78" s="100" t="s">
        <v>65</v>
      </c>
      <c r="B78" s="102">
        <v>0</v>
      </c>
      <c r="C78" s="69"/>
      <c r="D78" s="69"/>
      <c r="E78" s="103"/>
      <c r="F78" s="104"/>
      <c r="H78" s="109"/>
      <c r="I78" s="105">
        <f>I75-(I76+I77)</f>
        <v>0</v>
      </c>
      <c r="J78" s="69"/>
      <c r="K78" s="116" t="s">
        <v>139</v>
      </c>
      <c r="L78" s="69" t="s">
        <v>144</v>
      </c>
      <c r="M78" s="69"/>
      <c r="N78" s="69"/>
      <c r="O78" s="69"/>
      <c r="P78" s="69"/>
      <c r="Q78" s="69"/>
      <c r="R78" s="69"/>
      <c r="S78" s="69"/>
      <c r="T78" s="69"/>
      <c r="U78" s="69"/>
      <c r="V78" s="78"/>
    </row>
    <row r="79" spans="1:22" x14ac:dyDescent="0.25">
      <c r="A79" s="100" t="s">
        <v>143</v>
      </c>
      <c r="B79" s="102">
        <v>0</v>
      </c>
      <c r="C79" s="69"/>
      <c r="D79" s="69"/>
      <c r="E79" s="103"/>
      <c r="F79" s="104"/>
      <c r="H79" s="107" t="s">
        <v>151</v>
      </c>
      <c r="I79" s="117">
        <f>I78*0.25</f>
        <v>0</v>
      </c>
      <c r="J79" s="69"/>
      <c r="K79" s="118" t="s">
        <v>141</v>
      </c>
      <c r="L79" s="69" t="s">
        <v>147</v>
      </c>
      <c r="M79" s="69"/>
      <c r="N79" s="69"/>
      <c r="O79" s="69"/>
      <c r="P79" s="69"/>
      <c r="Q79" s="69"/>
      <c r="R79" s="69"/>
      <c r="S79" s="69"/>
      <c r="T79" s="69"/>
      <c r="U79" s="69"/>
      <c r="V79" s="78"/>
    </row>
    <row r="80" spans="1:22" ht="15.75" thickBot="1" x14ac:dyDescent="0.3">
      <c r="A80" s="100" t="s">
        <v>143</v>
      </c>
      <c r="B80" s="119">
        <v>0</v>
      </c>
      <c r="C80" s="120"/>
      <c r="D80" s="121"/>
      <c r="E80" s="103"/>
      <c r="F80" s="104"/>
      <c r="H80" s="109"/>
      <c r="I80" s="69"/>
      <c r="J80" s="69"/>
      <c r="K80" s="122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78"/>
    </row>
    <row r="81" spans="1:22" ht="15.75" thickBot="1" x14ac:dyDescent="0.3">
      <c r="A81" s="123" t="s">
        <v>10</v>
      </c>
      <c r="B81" s="124">
        <f>SUM(B69:B80)</f>
        <v>0</v>
      </c>
      <c r="C81" s="125">
        <f>SUM(C69:C80)</f>
        <v>0</v>
      </c>
      <c r="D81" s="126"/>
      <c r="E81" s="91"/>
      <c r="F81" s="94"/>
      <c r="H81" s="127"/>
      <c r="I81" s="91"/>
      <c r="J81" s="91"/>
      <c r="K81" s="91" t="s">
        <v>152</v>
      </c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4"/>
    </row>
  </sheetData>
  <sheetProtection password="C724" sheet="1" formatCells="0" formatColumns="0" formatRows="0" insertColumns="0" insertRows="0" insertHyperlinks="0" deleteColumns="0" deleteRows="0" sort="0" autoFilter="0" pivotTables="0"/>
  <mergeCells count="11">
    <mergeCell ref="O67:V67"/>
    <mergeCell ref="H68:I68"/>
    <mergeCell ref="H67:N67"/>
    <mergeCell ref="A67:F67"/>
    <mergeCell ref="A44:B44"/>
    <mergeCell ref="H57:I57"/>
    <mergeCell ref="H58:I58"/>
    <mergeCell ref="H60:I60"/>
    <mergeCell ref="F55:G55"/>
    <mergeCell ref="D54:I54"/>
    <mergeCell ref="H59:I59"/>
  </mergeCells>
  <conditionalFormatting sqref="C3:N3">
    <cfRule type="cellIs" dxfId="79" priority="115" operator="lessThanOrEqual">
      <formula>$B$3</formula>
    </cfRule>
    <cfRule type="cellIs" dxfId="78" priority="116" operator="greaterThan">
      <formula>$B$3</formula>
    </cfRule>
  </conditionalFormatting>
  <conditionalFormatting sqref="C4:N4">
    <cfRule type="cellIs" dxfId="77" priority="113" operator="greaterThan">
      <formula>$B$4</formula>
    </cfRule>
    <cfRule type="cellIs" dxfId="76" priority="114" operator="lessThanOrEqual">
      <formula>$B$4</formula>
    </cfRule>
  </conditionalFormatting>
  <conditionalFormatting sqref="C5:N5">
    <cfRule type="cellIs" dxfId="75" priority="111" operator="greaterThan">
      <formula>$B$5</formula>
    </cfRule>
    <cfRule type="cellIs" dxfId="74" priority="112" operator="lessThanOrEqual">
      <formula>$B$5</formula>
    </cfRule>
  </conditionalFormatting>
  <conditionalFormatting sqref="C6:N6">
    <cfRule type="cellIs" dxfId="73" priority="107" operator="greaterThan">
      <formula>$B$6</formula>
    </cfRule>
    <cfRule type="cellIs" dxfId="72" priority="108" operator="lessThanOrEqual">
      <formula>$B$6</formula>
    </cfRule>
  </conditionalFormatting>
  <conditionalFormatting sqref="D23:N23">
    <cfRule type="cellIs" dxfId="71" priority="77" operator="lessThanOrEqual">
      <formula>$B$23</formula>
    </cfRule>
    <cfRule type="cellIs" dxfId="70" priority="78" operator="greaterThan">
      <formula>$B$23</formula>
    </cfRule>
  </conditionalFormatting>
  <conditionalFormatting sqref="D29:N29">
    <cfRule type="cellIs" dxfId="69" priority="67" operator="lessThanOrEqual">
      <formula>$B$29</formula>
    </cfRule>
    <cfRule type="cellIs" dxfId="68" priority="68" operator="greaterThan">
      <formula>$B$29</formula>
    </cfRule>
  </conditionalFormatting>
  <conditionalFormatting sqref="D14:N14">
    <cfRule type="cellIs" dxfId="67" priority="51" operator="lessThanOrEqual">
      <formula>$B$14</formula>
    </cfRule>
    <cfRule type="cellIs" dxfId="66" priority="52" operator="greaterThan">
      <formula>$B$14</formula>
    </cfRule>
  </conditionalFormatting>
  <conditionalFormatting sqref="D15:N15">
    <cfRule type="cellIs" dxfId="65" priority="49" operator="lessThanOrEqual">
      <formula>$B$15</formula>
    </cfRule>
    <cfRule type="cellIs" dxfId="64" priority="50" operator="greaterThan">
      <formula>$B$15</formula>
    </cfRule>
  </conditionalFormatting>
  <conditionalFormatting sqref="C9:N9">
    <cfRule type="cellIs" dxfId="63" priority="93" operator="lessThanOrEqual">
      <formula>$B$9</formula>
    </cfRule>
    <cfRule type="cellIs" dxfId="62" priority="94" operator="greaterThan">
      <formula>$B$9</formula>
    </cfRule>
  </conditionalFormatting>
  <conditionalFormatting sqref="C8:N8">
    <cfRule type="cellIs" dxfId="61" priority="95" operator="lessThanOrEqual">
      <formula>$B$8</formula>
    </cfRule>
    <cfRule type="cellIs" dxfId="60" priority="96" operator="greaterThan">
      <formula>$B$8</formula>
    </cfRule>
  </conditionalFormatting>
  <conditionalFormatting sqref="C10:N10">
    <cfRule type="cellIs" dxfId="59" priority="37" operator="greaterThan">
      <formula>$B$10</formula>
    </cfRule>
    <cfRule type="cellIs" dxfId="58" priority="38" operator="lessThanOrEqual">
      <formula>$B$10</formula>
    </cfRule>
  </conditionalFormatting>
  <conditionalFormatting sqref="C11:N11">
    <cfRule type="cellIs" dxfId="57" priority="35" operator="greaterThan">
      <formula>$B$11</formula>
    </cfRule>
    <cfRule type="cellIs" dxfId="56" priority="36" operator="lessThanOrEqual">
      <formula>$B$11</formula>
    </cfRule>
  </conditionalFormatting>
  <conditionalFormatting sqref="C12:N12">
    <cfRule type="cellIs" dxfId="55" priority="32" operator="greaterThan">
      <formula>$B$12</formula>
    </cfRule>
    <cfRule type="cellIs" dxfId="54" priority="34" operator="lessThanOrEqual">
      <formula>$B$12</formula>
    </cfRule>
  </conditionalFormatting>
  <conditionalFormatting sqref="C14:N14">
    <cfRule type="cellIs" dxfId="53" priority="101" operator="lessThanOrEqual">
      <formula>$B$14</formula>
    </cfRule>
    <cfRule type="cellIs" dxfId="52" priority="102" operator="greaterThan">
      <formula>$B$14</formula>
    </cfRule>
  </conditionalFormatting>
  <conditionalFormatting sqref="C15:N15">
    <cfRule type="cellIs" dxfId="51" priority="30" operator="lessThanOrEqual">
      <formula>$B$15</formula>
    </cfRule>
    <cfRule type="cellIs" dxfId="50" priority="31" operator="greaterThan">
      <formula>$B$15</formula>
    </cfRule>
  </conditionalFormatting>
  <conditionalFormatting sqref="C16:N16">
    <cfRule type="cellIs" dxfId="49" priority="47" operator="lessThanOrEqual">
      <formula>$B$16</formula>
    </cfRule>
    <cfRule type="cellIs" dxfId="48" priority="48" operator="greaterThan">
      <formula>$B$16</formula>
    </cfRule>
  </conditionalFormatting>
  <conditionalFormatting sqref="C20:N20">
    <cfRule type="cellIs" dxfId="47" priority="26" operator="lessThanOrEqual">
      <formula>$B$20</formula>
    </cfRule>
    <cfRule type="cellIs" dxfId="46" priority="27" operator="greaterThan">
      <formula>$B$20</formula>
    </cfRule>
  </conditionalFormatting>
  <conditionalFormatting sqref="C21:N21">
    <cfRule type="cellIs" dxfId="45" priority="24" operator="lessThanOrEqual">
      <formula>$B$21</formula>
    </cfRule>
    <cfRule type="cellIs" dxfId="44" priority="25" operator="greaterThan">
      <formula>$B$21</formula>
    </cfRule>
  </conditionalFormatting>
  <conditionalFormatting sqref="C23:N23">
    <cfRule type="cellIs" dxfId="43" priority="99" operator="lessThanOrEqual">
      <formula>$B$23</formula>
    </cfRule>
    <cfRule type="cellIs" dxfId="42" priority="100" operator="greaterThan">
      <formula>$B$23</formula>
    </cfRule>
  </conditionalFormatting>
  <conditionalFormatting sqref="C24:N24">
    <cfRule type="cellIs" dxfId="41" priority="75" operator="lessThanOrEqual">
      <formula>$B$24</formula>
    </cfRule>
    <cfRule type="cellIs" dxfId="40" priority="76" operator="greaterThan">
      <formula>$B$24</formula>
    </cfRule>
  </conditionalFormatting>
  <conditionalFormatting sqref="C25:N25">
    <cfRule type="cellIs" dxfId="39" priority="73" operator="lessThanOrEqual">
      <formula>$B$25</formula>
    </cfRule>
    <cfRule type="cellIs" dxfId="38" priority="74" operator="greaterThan">
      <formula>$B$25</formula>
    </cfRule>
  </conditionalFormatting>
  <conditionalFormatting sqref="C26:N26">
    <cfRule type="cellIs" dxfId="37" priority="71" operator="lessThanOrEqual">
      <formula>$B$26</formula>
    </cfRule>
    <cfRule type="cellIs" dxfId="36" priority="72" operator="greaterThan">
      <formula>$B$26</formula>
    </cfRule>
  </conditionalFormatting>
  <conditionalFormatting sqref="C27:N27">
    <cfRule type="cellIs" dxfId="35" priority="22" operator="lessThanOrEqual">
      <formula>$B$27</formula>
    </cfRule>
    <cfRule type="cellIs" dxfId="34" priority="23" operator="greaterThan">
      <formula>$B$27</formula>
    </cfRule>
  </conditionalFormatting>
  <conditionalFormatting sqref="C29:N29">
    <cfRule type="cellIs" dxfId="33" priority="97" operator="lessThanOrEqual">
      <formula>$B$29</formula>
    </cfRule>
    <cfRule type="cellIs" dxfId="32" priority="98" operator="greaterThan">
      <formula>$B$29</formula>
    </cfRule>
  </conditionalFormatting>
  <conditionalFormatting sqref="C32:N32">
    <cfRule type="cellIs" dxfId="31" priority="63" operator="lessThanOrEqual">
      <formula>$B$32</formula>
    </cfRule>
    <cfRule type="cellIs" dxfId="30" priority="64" operator="greaterThan">
      <formula>$B$32</formula>
    </cfRule>
  </conditionalFormatting>
  <conditionalFormatting sqref="C33:N33">
    <cfRule type="cellIs" dxfId="29" priority="61" operator="lessThanOrEqual">
      <formula>$B$33</formula>
    </cfRule>
    <cfRule type="cellIs" dxfId="28" priority="62" operator="greaterThan">
      <formula>$B$33</formula>
    </cfRule>
  </conditionalFormatting>
  <conditionalFormatting sqref="C34:N34">
    <cfRule type="cellIs" dxfId="27" priority="59" operator="lessThanOrEqual">
      <formula>$B$34</formula>
    </cfRule>
    <cfRule type="cellIs" dxfId="26" priority="60" operator="greaterThan">
      <formula>$B$34</formula>
    </cfRule>
  </conditionalFormatting>
  <conditionalFormatting sqref="C35:N35">
    <cfRule type="cellIs" dxfId="25" priority="57" operator="lessThanOrEqual">
      <formula>$B$35</formula>
    </cfRule>
    <cfRule type="cellIs" dxfId="24" priority="58" operator="greaterThan">
      <formula>$B$35</formula>
    </cfRule>
  </conditionalFormatting>
  <conditionalFormatting sqref="C17:N17">
    <cfRule type="cellIs" dxfId="23" priority="45" operator="lessThanOrEqual">
      <formula>$B$17</formula>
    </cfRule>
    <cfRule type="cellIs" dxfId="22" priority="46" operator="greaterThan">
      <formula>$B$17</formula>
    </cfRule>
  </conditionalFormatting>
  <conditionalFormatting sqref="C18:N18">
    <cfRule type="cellIs" dxfId="21" priority="16" operator="greaterThan">
      <formula>$B$18</formula>
    </cfRule>
    <cfRule type="cellIs" dxfId="20" priority="18" operator="lessThanOrEqual">
      <formula>$B$18</formula>
    </cfRule>
  </conditionalFormatting>
  <conditionalFormatting sqref="C19:N19">
    <cfRule type="cellIs" dxfId="19" priority="15" operator="lessThanOrEqual">
      <formula>$B$19</formula>
    </cfRule>
    <cfRule type="cellIs" dxfId="18" priority="17" operator="greaterThan">
      <formula>$B$19</formula>
    </cfRule>
  </conditionalFormatting>
  <conditionalFormatting sqref="B51">
    <cfRule type="cellIs" dxfId="17" priority="13" operator="lessThan">
      <formula>0</formula>
    </cfRule>
    <cfRule type="cellIs" dxfId="16" priority="14" operator="greaterThanOrEqual">
      <formula>0</formula>
    </cfRule>
  </conditionalFormatting>
  <conditionalFormatting sqref="O51">
    <cfRule type="cellIs" dxfId="15" priority="11" operator="lessThan">
      <formula>0</formula>
    </cfRule>
    <cfRule type="cellIs" dxfId="14" priority="12" operator="greaterThanOrEqual">
      <formula>0</formula>
    </cfRule>
  </conditionalFormatting>
  <conditionalFormatting sqref="C51:N51">
    <cfRule type="cellIs" dxfId="13" priority="9" operator="lessThan">
      <formula>0</formula>
    </cfRule>
    <cfRule type="cellIs" dxfId="12" priority="10" operator="greaterThanOrEqual">
      <formula>0</formula>
    </cfRule>
  </conditionalFormatting>
  <conditionalFormatting sqref="H58">
    <cfRule type="cellIs" dxfId="11" priority="7" operator="lessThan">
      <formula>0</formula>
    </cfRule>
    <cfRule type="cellIs" dxfId="10" priority="8" operator="greaterThanOrEqual">
      <formula>0</formula>
    </cfRule>
  </conditionalFormatting>
  <conditionalFormatting sqref="C30:N30">
    <cfRule type="cellIs" dxfId="9" priority="65" operator="lessThanOrEqual">
      <formula>$B$30</formula>
    </cfRule>
    <cfRule type="cellIs" dxfId="8" priority="66" operator="greaterThan">
      <formula>$B$30</formula>
    </cfRule>
  </conditionalFormatting>
  <conditionalFormatting sqref="C36:N36">
    <cfRule type="cellIs" dxfId="7" priority="20" operator="lessThanOrEqual">
      <formula>$B$36</formula>
    </cfRule>
    <cfRule type="cellIs" dxfId="6" priority="21" operator="greaterThan">
      <formula>$B$36</formula>
    </cfRule>
  </conditionalFormatting>
  <conditionalFormatting sqref="C31:N31">
    <cfRule type="cellIs" dxfId="5" priority="5" operator="greaterThan">
      <formula>$B$31</formula>
    </cfRule>
    <cfRule type="cellIs" dxfId="4" priority="6" operator="lessThanOrEqual">
      <formula>$B$31</formula>
    </cfRule>
  </conditionalFormatting>
  <conditionalFormatting sqref="C37:N37">
    <cfRule type="cellIs" dxfId="3" priority="3" operator="lessThanOrEqual">
      <formula>$B$37</formula>
    </cfRule>
    <cfRule type="cellIs" dxfId="2" priority="4" operator="greaterThan">
      <formula>$B$37</formula>
    </cfRule>
  </conditionalFormatting>
  <conditionalFormatting sqref="C39:N39">
    <cfRule type="cellIs" dxfId="1" priority="1" operator="lessThanOrEqual">
      <formula>$B$39</formula>
    </cfRule>
    <cfRule type="cellIs" dxfId="0" priority="2" operator="greaterThan">
      <formula>$B$39</formula>
    </cfRule>
  </conditionalFormatting>
  <hyperlinks>
    <hyperlink ref="D1" r:id="rId1"/>
    <hyperlink ref="G1" r:id="rId2"/>
    <hyperlink ref="J1" r:id="rId3"/>
    <hyperlink ref="M1" r:id="rId4"/>
    <hyperlink ref="A1" r:id="rId5"/>
    <hyperlink ref="B1" r:id="rId6"/>
  </hyperlinks>
  <pageMargins left="0.7" right="0.7" top="0.75" bottom="0.75" header="0.3" footer="0.3"/>
  <pageSetup orientation="portrait" r:id="rId7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39"/>
  <sheetViews>
    <sheetView zoomScaleNormal="100" workbookViewId="0">
      <selection activeCell="F4" sqref="F4"/>
    </sheetView>
  </sheetViews>
  <sheetFormatPr defaultRowHeight="15" x14ac:dyDescent="0.25"/>
  <cols>
    <col min="1" max="8" width="9.140625" style="9"/>
    <col min="9" max="9" width="10.85546875" style="9" customWidth="1"/>
    <col min="10" max="10" width="8.140625" style="9" customWidth="1"/>
    <col min="11" max="16384" width="9.140625" style="9"/>
  </cols>
  <sheetData>
    <row r="1" spans="1:22" ht="18.75" x14ac:dyDescent="0.3">
      <c r="A1" s="137" t="s">
        <v>164</v>
      </c>
    </row>
    <row r="2" spans="1:22" ht="18.75" x14ac:dyDescent="0.3">
      <c r="A2" s="137" t="s">
        <v>166</v>
      </c>
    </row>
    <row r="3" spans="1:22" ht="18.75" x14ac:dyDescent="0.3">
      <c r="A3" s="138" t="s">
        <v>165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136"/>
      <c r="Q3" s="69"/>
      <c r="R3" s="69"/>
      <c r="S3" s="69"/>
      <c r="T3" s="69"/>
      <c r="U3" s="69"/>
      <c r="V3" s="69"/>
    </row>
    <row r="4" spans="1:22" ht="18.75" x14ac:dyDescent="0.3">
      <c r="A4" s="138" t="s">
        <v>163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</sheetData>
  <sheetProtection password="C724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A10" sqref="A10"/>
    </sheetView>
  </sheetViews>
  <sheetFormatPr defaultRowHeight="15" x14ac:dyDescent="0.25"/>
  <cols>
    <col min="1" max="16384" width="9.140625" style="9"/>
  </cols>
  <sheetData>
    <row r="1" spans="1:18" ht="18.75" x14ac:dyDescent="0.3">
      <c r="A1" s="137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3">
      <c r="A2" s="137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8.75" x14ac:dyDescent="0.3">
      <c r="A3" s="137" t="s">
        <v>169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8.75" x14ac:dyDescent="0.3">
      <c r="A4" s="137" t="s">
        <v>167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8.75" x14ac:dyDescent="0.3">
      <c r="A5" s="138" t="s">
        <v>170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</sheetData>
  <sheetProtection password="C724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EXPLICACION</vt:lpstr>
      <vt:lpstr>AÑO ACTUAL</vt:lpstr>
      <vt:lpstr>MONITOR DE GASTO MENSUAL</vt:lpstr>
      <vt:lpstr>DISTRIBUCION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Genaro Joel Rodriguez Santoyo</dc:creator>
  <cp:lastModifiedBy>Genaro Joel Rodriguez Santoyo</cp:lastModifiedBy>
  <dcterms:created xsi:type="dcterms:W3CDTF">2008-06-12T00:32:15Z</dcterms:created>
  <dcterms:modified xsi:type="dcterms:W3CDTF">2013-08-26T23:08:15Z</dcterms:modified>
</cp:coreProperties>
</file>